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B15" i="2"/>
  <c r="B12" i="2" l="1"/>
  <c r="B8" i="2" l="1"/>
  <c r="B9" i="2" l="1"/>
  <c r="B10" i="2"/>
  <c r="B11" i="2"/>
  <c r="D23" i="1"/>
  <c r="D26" i="1"/>
  <c r="D35" i="1"/>
  <c r="D37" i="1"/>
  <c r="D46" i="1"/>
  <c r="D48" i="1"/>
  <c r="D51" i="1"/>
  <c r="D14" i="1"/>
  <c r="D16" i="1"/>
  <c r="D18" i="1"/>
  <c r="D28" i="1" l="1"/>
  <c r="D39" i="1" l="1"/>
  <c r="D30" i="1"/>
</calcChain>
</file>

<file path=xl/sharedStrings.xml><?xml version="1.0" encoding="utf-8"?>
<sst xmlns="http://schemas.openxmlformats.org/spreadsheetml/2006/main" count="125" uniqueCount="59">
  <si>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</si>
  <si>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</si>
  <si>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</si>
  <si>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</si>
  <si>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</si>
  <si>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</si>
  <si>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</si>
  <si>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</si>
  <si>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</si>
  <si>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</si>
  <si>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</si>
  <si>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</si>
  <si>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</si>
  <si>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3121-Ostali rashodi za zaposlene</t>
  </si>
  <si>
    <t xml:space="preserve">Državni proračun RH 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</si>
  <si>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</si>
  <si>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</si>
  <si>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</si>
  <si>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</si>
  <si>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</si>
  <si>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</si>
  <si>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 xml:space="preserve">3239-Ostale usluge </t>
  </si>
  <si>
    <t>3234-Komunalne usluge</t>
  </si>
  <si>
    <t>Hrvatski Telekom d.d.</t>
  </si>
  <si>
    <t>HEP-OPSKRBA D.O.O.</t>
  </si>
  <si>
    <t>3223- Energija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</si>
  <si>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</si>
  <si>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</si>
  <si>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</si>
  <si>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</si>
  <si>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</si>
  <si>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</si>
  <si>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 xml:space="preserve">Zdenka Supičić Špralja </t>
  </si>
  <si>
    <t xml:space="preserve">3235-Zakupnine i najamnine </t>
  </si>
  <si>
    <t>MEDITERAN SECURITY d.o.o.</t>
  </si>
  <si>
    <t>Zdravo i kvalitetno frutarija d.o.o.</t>
  </si>
  <si>
    <t>Split</t>
  </si>
  <si>
    <t>3222-Materijal i sirovine</t>
  </si>
  <si>
    <t>Vodovod  d.o.o.</t>
  </si>
  <si>
    <t>3221-Uredski materijal i ostali materijalni rashodi</t>
  </si>
  <si>
    <t xml:space="preserve">3238-Računalne usluge </t>
  </si>
  <si>
    <t xml:space="preserve">3294-Članarine i norme </t>
  </si>
  <si>
    <t>3299-Ostali nespomenuti rashodi poslovanja</t>
  </si>
  <si>
    <t>Financijska agencija</t>
  </si>
  <si>
    <t xml:space="preserve">Zadar tehnika d.o.o. </t>
  </si>
  <si>
    <t xml:space="preserve">Hrvatska udruga ravnatelja osnovnih škola </t>
  </si>
  <si>
    <t>Auto ključ, vl. S.Kulenović</t>
  </si>
  <si>
    <t>3221-Uredski materijal i ostali materijalni rashod</t>
  </si>
  <si>
    <t xml:space="preserve">Spectrum d.o.o. </t>
  </si>
  <si>
    <t>Hobby I Adore d.o.o.</t>
  </si>
  <si>
    <t xml:space="preserve">Savez energetičara Hrvaatske </t>
  </si>
  <si>
    <t xml:space="preserve">3213-Stručno usavršavanje zaposlenika </t>
  </si>
  <si>
    <t>3295- Pristojbe i naknade</t>
  </si>
  <si>
    <t xml:space="preserve">UKUPNO ZA OŽUJAK 2024: </t>
  </si>
  <si>
    <t>INFORMACIJE O TROŠENJU SREDSTAVA ZA OŽUJAK 2024.</t>
  </si>
  <si>
    <t>INFORMACIJE O TROŠENJU SREDSTAVA ZA OŽUJAK  2024.</t>
  </si>
  <si>
    <t xml:space="preserve">Ukupno za ožujak 2024. </t>
  </si>
  <si>
    <t>3211- Službena putovanja</t>
  </si>
  <si>
    <t>3721-Naknade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</si>
</sst>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164" fontId="0" fillId="3" borderId="1" xfId="0" applyNumberFormat="1" applyFill="1" applyBorder="1"/>
    <xf numFmtId="0" fontId="1" fillId="4" borderId="1" xfId="0" applyFont="1" applyFill="1" applyBorder="1"/>
    <xf numFmtId="164" fontId="5" fillId="3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left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4" fontId="1" fillId="5" borderId="1" xfId="0" applyNumberFormat="1" applyFont="1" applyFill="1" applyBorder="1"/>
    <xf numFmtId="0" fontId="0" fillId="0" borderId="1" xfId="0" applyFill="1" applyBorder="1" applyAlignment="1">
      <alignment horizontal="left" wrapText="1"/>
    </xf>
    <xf numFmtId="4" fontId="0" fillId="0" borderId="0" xfId="0" applyNumberFormat="1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4"/>
  <sheetViews>
    <sheetView tabSelected="1" topLeftCell="A130" workbookViewId="0">
      <selection activeCell="D53" sqref="D53"/>
    </sheetView>
  </sheetViews>
  <sheetFormatPr defaultColWidth="16.5703125" defaultRowHeight="15" x14ac:dyDescent="0.25"/>
  <cols>
    <col min="1" max="1" width="34.140625" customWidth="1"/>
    <col min="2" max="4" width="16.5703125" customWidth="1"/>
    <col min="5" max="5" width="22.85546875" customWidth="1"/>
  </cols>
  <sheetData>
    <row r="3" spans="1:7" s="4" customFormat="1" ht="18.75" customHeight="1" x14ac:dyDescent="0.25">
      <c r="A3" s="5" t="s">
        <v>16</v>
      </c>
      <c r="B3" s="6"/>
      <c r="C3" s="6"/>
      <c r="D3" s="7"/>
      <c r="E3" s="7"/>
    </row>
    <row r="4" spans="1:7" s="4" customFormat="1" ht="18.75" customHeight="1" x14ac:dyDescent="0.25">
      <c r="A4" s="5" t="s">
        <v>17</v>
      </c>
      <c r="B4" s="6"/>
      <c r="C4" s="6"/>
      <c r="D4" s="7"/>
      <c r="E4" s="7"/>
    </row>
    <row r="5" spans="1:7" s="4" customFormat="1" ht="18.75" customHeight="1" x14ac:dyDescent="0.25">
      <c r="A5" s="5" t="s">
        <v>18</v>
      </c>
      <c r="B5" s="6"/>
      <c r="C5" s="6"/>
      <c r="D5" s="7"/>
      <c r="E5" s="7"/>
    </row>
    <row r="6" spans="1:7" ht="15.75" thickBot="1" x14ac:dyDescent="0.3">
      <c r="A6" s="33"/>
      <c r="B6" s="32"/>
      <c r="C6" s="32"/>
      <c r="D6" s="32"/>
      <c r="E6" s="32"/>
    </row>
    <row r="7" spans="1:7" s="8" customFormat="1" ht="27.75" customHeight="1" thickBot="1" x14ac:dyDescent="0.3">
      <c r="A7" s="53" t="s">
        <v>54</v>
      </c>
      <c r="B7" s="54"/>
      <c r="C7" s="54"/>
      <c r="D7" s="54"/>
      <c r="E7" s="55"/>
    </row>
    <row r="8" spans="1:7" s="4" customFormat="1" ht="45.75" customHeight="1" thickBot="1" x14ac:dyDescent="0.3">
      <c r="A8" s="22" t="s">
        <v>1</v>
      </c>
      <c r="B8" s="21" t="s">
        <v>2</v>
      </c>
      <c r="C8" s="21" t="s">
        <v>3</v>
      </c>
      <c r="D8" s="21" t="s">
        <v>4</v>
      </c>
      <c r="E8" s="21" t="s">
        <v>5</v>
      </c>
    </row>
    <row r="9" spans="1:7" s="39" customFormat="1" ht="36" customHeight="1" thickBot="1" x14ac:dyDescent="0.3">
      <c r="A9" s="35" t="s">
        <v>20</v>
      </c>
      <c r="B9" s="36">
        <v>47612356838</v>
      </c>
      <c r="C9" s="37" t="s">
        <v>0</v>
      </c>
      <c r="D9" s="38">
        <v>562.55999999999995</v>
      </c>
      <c r="E9" s="40" t="s">
        <v>39</v>
      </c>
    </row>
    <row r="10" spans="1:7" s="39" customFormat="1" ht="36" customHeight="1" thickBot="1" x14ac:dyDescent="0.3">
      <c r="A10" s="35" t="s">
        <v>20</v>
      </c>
      <c r="B10" s="36">
        <v>47612356838</v>
      </c>
      <c r="C10" s="37" t="s">
        <v>0</v>
      </c>
      <c r="D10" s="38">
        <v>199.88</v>
      </c>
      <c r="E10" s="40" t="s">
        <v>39</v>
      </c>
      <c r="G10" s="52"/>
    </row>
    <row r="11" spans="1:7" s="39" customFormat="1" ht="36" customHeight="1" thickBot="1" x14ac:dyDescent="0.3">
      <c r="A11" s="35" t="s">
        <v>20</v>
      </c>
      <c r="B11" s="36">
        <v>47612356838</v>
      </c>
      <c r="C11" s="37" t="s">
        <v>0</v>
      </c>
      <c r="D11" s="38">
        <v>470.05</v>
      </c>
      <c r="E11" s="40" t="s">
        <v>39</v>
      </c>
    </row>
    <row r="12" spans="1:7" s="39" customFormat="1" ht="36" customHeight="1" thickBot="1" x14ac:dyDescent="0.3">
      <c r="A12" s="35" t="s">
        <v>20</v>
      </c>
      <c r="B12" s="36">
        <v>47612356838</v>
      </c>
      <c r="C12" s="37" t="s">
        <v>0</v>
      </c>
      <c r="D12" s="38">
        <v>453.15</v>
      </c>
      <c r="E12" s="40" t="s">
        <v>39</v>
      </c>
    </row>
    <row r="13" spans="1:7" s="39" customFormat="1" ht="36" customHeight="1" thickBot="1" x14ac:dyDescent="0.3">
      <c r="A13" s="35" t="s">
        <v>20</v>
      </c>
      <c r="B13" s="36">
        <v>47612356838</v>
      </c>
      <c r="C13" s="37" t="s">
        <v>0</v>
      </c>
      <c r="D13" s="38">
        <v>191.23</v>
      </c>
      <c r="E13" s="40" t="s">
        <v>39</v>
      </c>
    </row>
    <row r="14" spans="1:7" ht="36" customHeight="1" thickBot="1" x14ac:dyDescent="0.3">
      <c r="A14" s="45" t="s">
        <v>6</v>
      </c>
      <c r="B14" s="46"/>
      <c r="C14" s="47"/>
      <c r="D14" s="48">
        <f>SUM(D9:D13)</f>
        <v>1876.87</v>
      </c>
      <c r="E14" s="37"/>
    </row>
    <row r="15" spans="1:7" ht="36" customHeight="1" thickBot="1" x14ac:dyDescent="0.3">
      <c r="A15" s="34" t="s">
        <v>35</v>
      </c>
      <c r="B15" s="12">
        <v>63949120108</v>
      </c>
      <c r="C15" s="1" t="s">
        <v>36</v>
      </c>
      <c r="D15" s="38">
        <v>559.47</v>
      </c>
      <c r="E15" s="1" t="s">
        <v>37</v>
      </c>
    </row>
    <row r="16" spans="1:7" ht="36" customHeight="1" thickBot="1" x14ac:dyDescent="0.3">
      <c r="A16" s="10" t="s">
        <v>6</v>
      </c>
      <c r="B16" s="13"/>
      <c r="C16" s="11"/>
      <c r="D16" s="9">
        <f>SUM(D15:D15)</f>
        <v>559.47</v>
      </c>
      <c r="E16" s="1"/>
    </row>
    <row r="17" spans="1:5" s="39" customFormat="1" ht="36" customHeight="1" thickBot="1" x14ac:dyDescent="0.3">
      <c r="A17" s="35" t="s">
        <v>24</v>
      </c>
      <c r="B17" s="36">
        <v>63073332379</v>
      </c>
      <c r="C17" s="37" t="s">
        <v>15</v>
      </c>
      <c r="D17" s="38">
        <v>3257.63</v>
      </c>
      <c r="E17" s="40" t="s">
        <v>25</v>
      </c>
    </row>
    <row r="18" spans="1:5" ht="36" customHeight="1" thickBot="1" x14ac:dyDescent="0.3">
      <c r="A18" s="45" t="s">
        <v>6</v>
      </c>
      <c r="B18" s="46"/>
      <c r="C18" s="47"/>
      <c r="D18" s="48">
        <f>SUM(D17:D17)</f>
        <v>3257.63</v>
      </c>
      <c r="E18" s="40"/>
    </row>
    <row r="19" spans="1:5" s="44" customFormat="1" ht="36" customHeight="1" thickBot="1" x14ac:dyDescent="0.3">
      <c r="A19" s="35" t="s">
        <v>27</v>
      </c>
      <c r="B19" s="41">
        <v>87311810356</v>
      </c>
      <c r="C19" s="35" t="s">
        <v>28</v>
      </c>
      <c r="D19" s="42">
        <v>57.42</v>
      </c>
      <c r="E19" s="43" t="s">
        <v>29</v>
      </c>
    </row>
    <row r="20" spans="1:5" ht="36" customHeight="1" thickBot="1" x14ac:dyDescent="0.3">
      <c r="A20" s="45" t="s">
        <v>6</v>
      </c>
      <c r="B20" s="46"/>
      <c r="C20" s="47"/>
      <c r="D20" s="48">
        <v>57.42</v>
      </c>
      <c r="E20" s="37"/>
    </row>
    <row r="21" spans="1:5" s="44" customFormat="1" ht="36" customHeight="1" thickBot="1" x14ac:dyDescent="0.3">
      <c r="A21" s="35" t="s">
        <v>23</v>
      </c>
      <c r="B21" s="41">
        <v>81793146560</v>
      </c>
      <c r="C21" s="35" t="s">
        <v>15</v>
      </c>
      <c r="D21" s="42">
        <v>14.87</v>
      </c>
      <c r="E21" s="43" t="s">
        <v>29</v>
      </c>
    </row>
    <row r="22" spans="1:5" s="44" customFormat="1" ht="36" customHeight="1" thickBot="1" x14ac:dyDescent="0.3">
      <c r="A22" s="35" t="s">
        <v>23</v>
      </c>
      <c r="B22" s="41">
        <v>81793146560</v>
      </c>
      <c r="C22" s="35" t="s">
        <v>15</v>
      </c>
      <c r="D22" s="42">
        <v>23.87</v>
      </c>
      <c r="E22" s="43" t="s">
        <v>29</v>
      </c>
    </row>
    <row r="23" spans="1:5" ht="36" customHeight="1" thickBot="1" x14ac:dyDescent="0.3">
      <c r="A23" s="45" t="s">
        <v>6</v>
      </c>
      <c r="B23" s="46"/>
      <c r="C23" s="47"/>
      <c r="D23" s="48">
        <f>D21+D22</f>
        <v>38.74</v>
      </c>
      <c r="E23" s="37"/>
    </row>
    <row r="24" spans="1:5" ht="36" customHeight="1" thickBot="1" x14ac:dyDescent="0.3">
      <c r="A24" s="1" t="s">
        <v>38</v>
      </c>
      <c r="B24" s="12">
        <v>89406825003</v>
      </c>
      <c r="C24" s="1" t="s">
        <v>0</v>
      </c>
      <c r="D24" s="38">
        <v>228.4</v>
      </c>
      <c r="E24" s="1" t="s">
        <v>22</v>
      </c>
    </row>
    <row r="25" spans="1:5" ht="36" customHeight="1" thickBot="1" x14ac:dyDescent="0.3">
      <c r="A25" s="1" t="s">
        <v>38</v>
      </c>
      <c r="B25" s="12">
        <v>89406825003</v>
      </c>
      <c r="C25" s="1" t="s">
        <v>0</v>
      </c>
      <c r="D25" s="38">
        <v>13.91</v>
      </c>
      <c r="E25" s="1" t="s">
        <v>22</v>
      </c>
    </row>
    <row r="26" spans="1:5" ht="36" customHeight="1" thickBot="1" x14ac:dyDescent="0.3">
      <c r="A26" s="45" t="s">
        <v>6</v>
      </c>
      <c r="B26" s="46"/>
      <c r="C26" s="47"/>
      <c r="D26" s="48">
        <f>SUM(D24:D25)</f>
        <v>242.31</v>
      </c>
      <c r="E26" s="37"/>
    </row>
    <row r="27" spans="1:5" s="39" customFormat="1" ht="36" customHeight="1" thickBot="1" x14ac:dyDescent="0.3">
      <c r="A27" s="43" t="s">
        <v>48</v>
      </c>
      <c r="B27" s="36">
        <v>77704453919</v>
      </c>
      <c r="C27" s="37" t="s">
        <v>0</v>
      </c>
      <c r="D27" s="38">
        <v>45.41</v>
      </c>
      <c r="E27" s="40" t="s">
        <v>42</v>
      </c>
    </row>
    <row r="28" spans="1:5" ht="36" customHeight="1" thickBot="1" x14ac:dyDescent="0.3">
      <c r="A28" s="45" t="s">
        <v>6</v>
      </c>
      <c r="B28" s="46"/>
      <c r="C28" s="47"/>
      <c r="D28" s="48">
        <f>SUM(D27)</f>
        <v>45.41</v>
      </c>
      <c r="E28" s="37"/>
    </row>
    <row r="29" spans="1:5" ht="36" customHeight="1" thickBot="1" x14ac:dyDescent="0.3">
      <c r="A29" s="1" t="s">
        <v>32</v>
      </c>
      <c r="B29" s="12"/>
      <c r="C29" s="1"/>
      <c r="D29" s="38">
        <v>238.9</v>
      </c>
      <c r="E29" s="49" t="s">
        <v>33</v>
      </c>
    </row>
    <row r="30" spans="1:5" ht="36" customHeight="1" thickBot="1" x14ac:dyDescent="0.3">
      <c r="A30" s="10" t="s">
        <v>6</v>
      </c>
      <c r="B30" s="13"/>
      <c r="C30" s="11"/>
      <c r="D30" s="9">
        <f>SUM(D29)</f>
        <v>238.9</v>
      </c>
      <c r="E30" s="1"/>
    </row>
    <row r="31" spans="1:5" s="39" customFormat="1" ht="36" customHeight="1" thickBot="1" x14ac:dyDescent="0.3">
      <c r="A31" s="35" t="s">
        <v>43</v>
      </c>
      <c r="B31" s="36">
        <v>85821130368</v>
      </c>
      <c r="C31" s="37" t="s">
        <v>26</v>
      </c>
      <c r="D31" s="38">
        <v>1.66</v>
      </c>
      <c r="E31" s="40" t="s">
        <v>40</v>
      </c>
    </row>
    <row r="32" spans="1:5" s="39" customFormat="1" ht="36" customHeight="1" thickBot="1" x14ac:dyDescent="0.3">
      <c r="A32" s="35" t="s">
        <v>43</v>
      </c>
      <c r="B32" s="36">
        <v>85821130368</v>
      </c>
      <c r="C32" s="37" t="s">
        <v>26</v>
      </c>
      <c r="D32" s="38">
        <v>1.66</v>
      </c>
      <c r="E32" s="40" t="s">
        <v>40</v>
      </c>
    </row>
    <row r="33" spans="1:7" s="39" customFormat="1" ht="36" customHeight="1" thickBot="1" x14ac:dyDescent="0.3">
      <c r="A33" s="35" t="s">
        <v>43</v>
      </c>
      <c r="B33" s="36">
        <v>85821130368</v>
      </c>
      <c r="C33" s="37" t="s">
        <v>26</v>
      </c>
      <c r="D33" s="38">
        <v>10.29</v>
      </c>
      <c r="E33" s="40" t="s">
        <v>42</v>
      </c>
    </row>
    <row r="34" spans="1:7" s="39" customFormat="1" ht="36" customHeight="1" thickBot="1" x14ac:dyDescent="0.3">
      <c r="A34" s="35" t="s">
        <v>43</v>
      </c>
      <c r="B34" s="36">
        <v>85821130368</v>
      </c>
      <c r="C34" s="37" t="s">
        <v>26</v>
      </c>
      <c r="D34" s="38">
        <v>10.29</v>
      </c>
      <c r="E34" s="40" t="s">
        <v>42</v>
      </c>
    </row>
    <row r="35" spans="1:7" ht="36" customHeight="1" thickBot="1" x14ac:dyDescent="0.3">
      <c r="A35" s="45" t="s">
        <v>6</v>
      </c>
      <c r="B35" s="46"/>
      <c r="C35" s="47"/>
      <c r="D35" s="48">
        <f>D31+D32+D33+D34</f>
        <v>23.9</v>
      </c>
      <c r="E35" s="37"/>
    </row>
    <row r="36" spans="1:7" s="39" customFormat="1" ht="36" customHeight="1" thickBot="1" x14ac:dyDescent="0.3">
      <c r="A36" s="35" t="s">
        <v>44</v>
      </c>
      <c r="B36" s="36">
        <v>77750062239</v>
      </c>
      <c r="C36" s="37" t="s">
        <v>0</v>
      </c>
      <c r="D36" s="38">
        <v>336.25</v>
      </c>
      <c r="E36" s="40" t="s">
        <v>47</v>
      </c>
    </row>
    <row r="37" spans="1:7" ht="36" customHeight="1" thickBot="1" x14ac:dyDescent="0.3">
      <c r="A37" s="10" t="s">
        <v>6</v>
      </c>
      <c r="B37" s="13"/>
      <c r="C37" s="11"/>
      <c r="D37" s="9">
        <f>D36</f>
        <v>336.25</v>
      </c>
      <c r="E37" s="1"/>
    </row>
    <row r="38" spans="1:7" ht="36" customHeight="1" thickBot="1" x14ac:dyDescent="0.3">
      <c r="A38" s="34" t="s">
        <v>34</v>
      </c>
      <c r="B38" s="12">
        <v>25272825447</v>
      </c>
      <c r="C38" s="1" t="s">
        <v>0</v>
      </c>
      <c r="D38" s="38">
        <v>1040</v>
      </c>
      <c r="E38" s="49" t="s">
        <v>21</v>
      </c>
    </row>
    <row r="39" spans="1:7" ht="36" customHeight="1" thickBot="1" x14ac:dyDescent="0.3">
      <c r="A39" s="10" t="s">
        <v>6</v>
      </c>
      <c r="B39" s="13"/>
      <c r="C39" s="11"/>
      <c r="D39" s="9">
        <f>SUM(D38)</f>
        <v>1040</v>
      </c>
      <c r="E39" s="1"/>
    </row>
    <row r="40" spans="1:7" s="39" customFormat="1" ht="36" customHeight="1" thickBot="1" x14ac:dyDescent="0.3">
      <c r="A40" s="43" t="s">
        <v>45</v>
      </c>
      <c r="B40" s="36">
        <v>97748123085</v>
      </c>
      <c r="C40" s="37" t="s">
        <v>26</v>
      </c>
      <c r="D40" s="38">
        <v>53.09</v>
      </c>
      <c r="E40" s="40" t="s">
        <v>41</v>
      </c>
    </row>
    <row r="41" spans="1:7" ht="36" customHeight="1" thickBot="1" x14ac:dyDescent="0.3">
      <c r="A41" s="45" t="s">
        <v>6</v>
      </c>
      <c r="B41" s="46"/>
      <c r="C41" s="47"/>
      <c r="D41" s="48">
        <v>53.09</v>
      </c>
      <c r="E41" s="37"/>
    </row>
    <row r="42" spans="1:7" s="39" customFormat="1" ht="48" customHeight="1" thickBot="1" x14ac:dyDescent="0.3">
      <c r="A42" s="37" t="s">
        <v>50</v>
      </c>
      <c r="B42" s="36">
        <v>56822948795</v>
      </c>
      <c r="C42" s="37" t="s">
        <v>26</v>
      </c>
      <c r="D42" s="38">
        <v>70</v>
      </c>
      <c r="E42" s="40" t="s">
        <v>51</v>
      </c>
    </row>
    <row r="43" spans="1:7" ht="36" customHeight="1" thickBot="1" x14ac:dyDescent="0.3">
      <c r="A43" s="10" t="s">
        <v>6</v>
      </c>
      <c r="B43" s="13"/>
      <c r="C43" s="11"/>
      <c r="D43" s="9">
        <v>70</v>
      </c>
      <c r="E43" s="1"/>
    </row>
    <row r="44" spans="1:7" s="39" customFormat="1" ht="36" customHeight="1" thickBot="1" x14ac:dyDescent="0.3">
      <c r="A44" s="37" t="s">
        <v>14</v>
      </c>
      <c r="B44" s="36">
        <v>18683136487</v>
      </c>
      <c r="C44" s="37" t="s">
        <v>15</v>
      </c>
      <c r="D44" s="38">
        <v>106.16</v>
      </c>
      <c r="E44" s="37" t="s">
        <v>52</v>
      </c>
    </row>
    <row r="45" spans="1:7" s="39" customFormat="1" ht="45" customHeight="1" thickBot="1" x14ac:dyDescent="0.3">
      <c r="A45" s="37" t="s">
        <v>14</v>
      </c>
      <c r="B45" s="36">
        <v>18683136487</v>
      </c>
      <c r="C45" s="37" t="s">
        <v>15</v>
      </c>
      <c r="D45" s="38">
        <v>92.9</v>
      </c>
      <c r="E45" s="51" t="s">
        <v>51</v>
      </c>
      <c r="G45" s="52"/>
    </row>
    <row r="46" spans="1:7" ht="36" customHeight="1" thickBot="1" x14ac:dyDescent="0.3">
      <c r="A46" s="10" t="s">
        <v>6</v>
      </c>
      <c r="B46" s="13"/>
      <c r="C46" s="11"/>
      <c r="D46" s="9">
        <f>D44+D45</f>
        <v>199.06</v>
      </c>
      <c r="E46" s="1"/>
    </row>
    <row r="47" spans="1:7" ht="36" customHeight="1" thickBot="1" x14ac:dyDescent="0.3">
      <c r="A47" s="1" t="s">
        <v>49</v>
      </c>
      <c r="B47" s="12">
        <v>21701960337</v>
      </c>
      <c r="C47" s="1" t="s">
        <v>0</v>
      </c>
      <c r="D47" s="38">
        <v>87.5</v>
      </c>
      <c r="E47" s="49" t="s">
        <v>21</v>
      </c>
    </row>
    <row r="48" spans="1:7" ht="36" customHeight="1" thickBot="1" x14ac:dyDescent="0.3">
      <c r="A48" s="10" t="s">
        <v>6</v>
      </c>
      <c r="B48" s="13"/>
      <c r="C48" s="11"/>
      <c r="D48" s="9">
        <f>SUM(D47)</f>
        <v>87.5</v>
      </c>
      <c r="E48" s="1"/>
    </row>
    <row r="49" spans="1:8" s="39" customFormat="1" ht="36" customHeight="1" thickBot="1" x14ac:dyDescent="0.3">
      <c r="A49" s="37" t="s">
        <v>46</v>
      </c>
      <c r="B49" s="36">
        <v>77852558421</v>
      </c>
      <c r="C49" s="37" t="s">
        <v>0</v>
      </c>
      <c r="D49" s="38">
        <v>10</v>
      </c>
      <c r="E49" s="40" t="s">
        <v>42</v>
      </c>
    </row>
    <row r="50" spans="1:8" s="39" customFormat="1" ht="36" customHeight="1" thickBot="1" x14ac:dyDescent="0.3">
      <c r="A50" s="37" t="s">
        <v>46</v>
      </c>
      <c r="B50" s="36">
        <v>77852558421</v>
      </c>
      <c r="C50" s="37" t="s">
        <v>0</v>
      </c>
      <c r="D50" s="38">
        <v>6.8</v>
      </c>
      <c r="E50" s="40" t="s">
        <v>42</v>
      </c>
      <c r="H50" s="52"/>
    </row>
    <row r="51" spans="1:8" ht="36" customHeight="1" thickBot="1" x14ac:dyDescent="0.3">
      <c r="A51" s="10" t="s">
        <v>6</v>
      </c>
      <c r="B51" s="13"/>
      <c r="C51" s="11"/>
      <c r="D51" s="9">
        <f>D49+D50</f>
        <v>16.8</v>
      </c>
      <c r="E51" s="1"/>
    </row>
    <row r="52" spans="1:8" ht="15.75" thickBot="1" x14ac:dyDescent="0.3">
      <c r="A52" s="23" t="s">
        <v>53</v>
      </c>
      <c r="B52" s="24"/>
      <c r="C52" s="24"/>
      <c r="D52" s="56">
        <f>D14+D16+D18+D20+D23+D26+D28+D30+D35+D37+D39+D41+D46+D48+D51+D43</f>
        <v>8143.35</v>
      </c>
      <c r="E52" s="57"/>
    </row>
    <row r="54" spans="1:8" x14ac:dyDescent="0.25">
      <c r="D54" t="s">
        <v>19</v>
      </c>
    </row>
  </sheetData>
  <mergeCells count="2">
    <mergeCell ref="A7:E7"/>
    <mergeCell ref="D52:E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B1" workbookViewId="0">
      <selection activeCell="B16" sqref="B16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3" ht="15.75" thickBot="1" x14ac:dyDescent="0.3"/>
    <row r="2" spans="1:3" s="4" customFormat="1" ht="18.75" customHeight="1" thickBot="1" x14ac:dyDescent="0.3">
      <c r="A2" s="26"/>
      <c r="B2" s="60" t="s">
        <v>16</v>
      </c>
      <c r="C2" s="60"/>
    </row>
    <row r="3" spans="1:3" s="4" customFormat="1" ht="18.75" customHeight="1" thickBot="1" x14ac:dyDescent="0.3">
      <c r="A3" s="26"/>
      <c r="B3" s="27" t="s">
        <v>17</v>
      </c>
      <c r="C3" s="27"/>
    </row>
    <row r="4" spans="1:3" s="4" customFormat="1" ht="18.75" customHeight="1" thickBot="1" x14ac:dyDescent="0.3">
      <c r="A4" s="26"/>
      <c r="B4" s="27" t="s">
        <v>18</v>
      </c>
      <c r="C4" s="27"/>
    </row>
    <row r="5" spans="1:3" ht="18.75" customHeight="1" thickBot="1" x14ac:dyDescent="0.3">
      <c r="A5" s="28"/>
      <c r="B5" s="61"/>
      <c r="C5" s="61"/>
    </row>
    <row r="6" spans="1:3" s="14" customFormat="1" ht="41.25" customHeight="1" thickBot="1" x14ac:dyDescent="0.3">
      <c r="A6" s="29"/>
      <c r="B6" s="58" t="s">
        <v>55</v>
      </c>
      <c r="C6" s="59"/>
    </row>
    <row r="7" spans="1:3" s="4" customFormat="1" ht="45.75" customHeight="1" thickBot="1" x14ac:dyDescent="0.3">
      <c r="A7" s="15" t="s">
        <v>8</v>
      </c>
      <c r="B7" s="30" t="s">
        <v>7</v>
      </c>
      <c r="C7" s="31" t="s">
        <v>5</v>
      </c>
    </row>
    <row r="8" spans="1:3" ht="36" customHeight="1" thickBot="1" x14ac:dyDescent="0.3">
      <c r="A8" s="3" t="s">
        <v>9</v>
      </c>
      <c r="B8" s="16">
        <f>144483.58+23.29+24.1+14484.2+6586.94+1066.88</f>
        <v>166668.99000000002</v>
      </c>
      <c r="C8" s="20" t="s">
        <v>30</v>
      </c>
    </row>
    <row r="9" spans="1:3" ht="36" customHeight="1" thickBot="1" x14ac:dyDescent="0.3">
      <c r="A9" s="1"/>
      <c r="B9" s="16">
        <f>23277.93+2289.14+1086.85+176.04</f>
        <v>26829.96</v>
      </c>
      <c r="C9" s="20" t="s">
        <v>11</v>
      </c>
    </row>
    <row r="10" spans="1:3" ht="36" customHeight="1" thickBot="1" x14ac:dyDescent="0.3">
      <c r="A10" s="1"/>
      <c r="B10" s="16">
        <f>3737.18+999.46+113.26+64.75</f>
        <v>4914.6499999999996</v>
      </c>
      <c r="C10" s="20" t="s">
        <v>12</v>
      </c>
    </row>
    <row r="11" spans="1:3" ht="36" customHeight="1" thickBot="1" x14ac:dyDescent="0.3">
      <c r="A11" s="2"/>
      <c r="B11" s="18">
        <f>8100+2000+600+100</f>
        <v>10800</v>
      </c>
      <c r="C11" s="19" t="s">
        <v>13</v>
      </c>
    </row>
    <row r="12" spans="1:3" ht="36" customHeight="1" thickBot="1" x14ac:dyDescent="0.3">
      <c r="A12" s="2"/>
      <c r="B12" s="18">
        <f>640+392.56</f>
        <v>1032.56</v>
      </c>
      <c r="C12" s="19" t="s">
        <v>57</v>
      </c>
    </row>
    <row r="13" spans="1:3" ht="36" customHeight="1" thickBot="1" x14ac:dyDescent="0.3">
      <c r="A13" s="2"/>
      <c r="B13" s="18">
        <v>504</v>
      </c>
      <c r="C13" s="19" t="s">
        <v>31</v>
      </c>
    </row>
    <row r="14" spans="1:3" ht="36" customHeight="1" thickBot="1" x14ac:dyDescent="0.3">
      <c r="A14" s="2"/>
      <c r="B14" s="18">
        <v>696.59</v>
      </c>
      <c r="C14" s="62" t="s">
        <v>58</v>
      </c>
    </row>
    <row r="15" spans="1:3" ht="36" customHeight="1" thickBot="1" x14ac:dyDescent="0.3">
      <c r="A15" s="17" t="s">
        <v>10</v>
      </c>
      <c r="B15" s="50">
        <f>B8+B9+B10+B11+B13+B14</f>
        <v>210414.19</v>
      </c>
      <c r="C15" s="25" t="s">
        <v>56</v>
      </c>
    </row>
    <row r="17" spans="3:3" x14ac:dyDescent="0.25">
      <c r="C17" t="s">
        <v>19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2024-04-11T09:42:57Z</dcterms:modified>
</cp:coreProperties>
</file>