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D87" i="1"/>
  <c r="B15" i="2"/>
  <c r="B14" i="2"/>
  <c r="D11" i="1" l="1"/>
  <c r="D86" i="1"/>
  <c r="D83" i="1"/>
  <c r="D80" i="1"/>
  <c r="D77" i="1"/>
  <c r="D53" i="1"/>
  <c r="D37" i="1" l="1"/>
  <c r="D28" i="1"/>
</calcChain>
</file>

<file path=xl/sharedStrings.xml><?xml version="1.0" encoding="utf-8"?>
<sst xmlns="http://schemas.openxmlformats.org/spreadsheetml/2006/main" count="196" uniqueCount="83">
  <si>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</si>
  <si>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</si>
  <si>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</si>
  <si>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</si>
  <si>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</si>
  <si>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</si>
  <si>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</si>
  <si>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</si>
  <si>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</si>
  <si>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</si>
  <si>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</si>
  <si>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</si>
  <si>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</si>
  <si>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</si>
  <si>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</si>
  <si>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</si>
  <si>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</si>
  <si>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</si>
  <si>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</si>
  <si>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 xml:space="preserve">3239-Ostale usluge </t>
  </si>
  <si>
    <t>3234-Komunalne usluge</t>
  </si>
  <si>
    <t>Hrvatski Telekom d.d.</t>
  </si>
  <si>
    <t>HEP-OPSKRBA D.O.O.</t>
  </si>
  <si>
    <t>3223- Energija</t>
  </si>
  <si>
    <t xml:space="preserve">Zagreb </t>
  </si>
  <si>
    <t>HP- Hrvatska pošta d.d.</t>
  </si>
  <si>
    <t>Velika Gorica</t>
  </si>
  <si>
    <t xml:space="preserve">3231- Usluge telefona, pošte i prijevoza </t>
  </si>
  <si>
    <t>3111-Bruto plaće za redovan rad (ukupni iznos bez bolovanja na teret HZZO-a)</t>
  </si>
  <si>
    <t>3295-Pristojbe i naknade</t>
  </si>
  <si>
    <t xml:space="preserve">Zdenka Supičić Špralja </t>
  </si>
  <si>
    <t xml:space="preserve">3235-Zakupnine i najamnine </t>
  </si>
  <si>
    <t>MEDITERAN SECURITY d.o.o.</t>
  </si>
  <si>
    <t>Zdravo i kvalitetno frutarija d.o.o.</t>
  </si>
  <si>
    <t>Split</t>
  </si>
  <si>
    <t>3222-Materijal i sirovine</t>
  </si>
  <si>
    <t>Vodovod  d.o.o.</t>
  </si>
  <si>
    <t>3221-Uredski materijal i ostali materijalni rashodi</t>
  </si>
  <si>
    <t xml:space="preserve">3238-Računalne usluge </t>
  </si>
  <si>
    <t>Financijska agencija</t>
  </si>
  <si>
    <t>3211- Službena putovanja</t>
  </si>
  <si>
    <t>Javna vatrogasna postrojba Zadar</t>
  </si>
  <si>
    <t>3239-Ostale usluge</t>
  </si>
  <si>
    <t>Opti Print Adria  d.o.o.</t>
  </si>
  <si>
    <t>Optimus Lab d.o.o.</t>
  </si>
  <si>
    <t>Čakovec</t>
  </si>
  <si>
    <t xml:space="preserve">Inovativni Zadar d.o.o. </t>
  </si>
  <si>
    <t>Čistoća d.o.o.</t>
  </si>
  <si>
    <t xml:space="preserve">Marko Džaja </t>
  </si>
  <si>
    <t>Zavod za javno zdravstvo Zadar</t>
  </si>
  <si>
    <t xml:space="preserve">3121- Ostali rashodi za zaposlene </t>
  </si>
  <si>
    <t>3721-Naknade građanima i kućanstvima u novcu</t>
  </si>
  <si>
    <t>PA-GO</t>
  </si>
  <si>
    <t>Kone d.o.o</t>
  </si>
  <si>
    <t>INFORMACIJE O TROŠENJU SREDSTAVA ZA SRPANJ 2024.</t>
  </si>
  <si>
    <t xml:space="preserve">Ukupno za srpanj 2024. </t>
  </si>
  <si>
    <t xml:space="preserve">UKUPNO ZA SRPANJ 2024: </t>
  </si>
  <si>
    <t xml:space="preserve">3299- Ostale nespomenute usluge </t>
  </si>
  <si>
    <t>17, 10</t>
  </si>
  <si>
    <t xml:space="preserve">HEP ELEKTRA D.O.O. </t>
  </si>
  <si>
    <t>Rafael j.d.o.o.</t>
  </si>
  <si>
    <t>Nin</t>
  </si>
  <si>
    <t>3293-Reprezentacija</t>
  </si>
  <si>
    <t>Virga d.o.o.</t>
  </si>
  <si>
    <t>WizArt d.o.o.</t>
  </si>
  <si>
    <t xml:space="preserve">3225-Sitni inventar i auto gume </t>
  </si>
  <si>
    <t>Jadranka obrt za trgovinu</t>
  </si>
  <si>
    <t xml:space="preserve">Silba </t>
  </si>
  <si>
    <t>Provišta d.o.o.</t>
  </si>
  <si>
    <t>Veli Iž</t>
  </si>
  <si>
    <t>Poljoprivredna zadruga Olib</t>
  </si>
  <si>
    <t>04253989405</t>
  </si>
  <si>
    <t>Olib</t>
  </si>
  <si>
    <t>Tri Bartola d.o.o.</t>
  </si>
  <si>
    <t>Liburnija d.o.o.</t>
  </si>
  <si>
    <t>Prijevoznički obrt Kaleb, Vl. Marin Kaleb</t>
  </si>
  <si>
    <t xml:space="preserve">Bibi obrt za vodoinstalarske radove, vl.Ivan Gecan </t>
  </si>
  <si>
    <t>BLISS, obrt za turizam, vl. Kristijan Kotlar</t>
  </si>
  <si>
    <t>Zavod za integralnu kontrolu d.o.o.</t>
  </si>
  <si>
    <t>Prirodoslovno-grafička škola Zadar</t>
  </si>
  <si>
    <t>Narodni muzej Zadar</t>
  </si>
  <si>
    <t>Arheološki muzej Zadar</t>
  </si>
  <si>
    <t xml:space="preserve">3237- Intelektualne usluge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</si>
</sst>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left"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wrapText="1"/>
    </xf>
    <xf numFmtId="4" fontId="1" fillId="5" borderId="1" xfId="0" applyNumberFormat="1" applyFont="1" applyFill="1" applyBorder="1"/>
    <xf numFmtId="4" fontId="0" fillId="0" borderId="0" xfId="0" applyNumberFormat="1" applyFill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164" fontId="5" fillId="0" borderId="1" xfId="0" applyNumberFormat="1" applyFont="1" applyFill="1" applyBorder="1"/>
    <xf numFmtId="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6"/>
  <sheetViews>
    <sheetView tabSelected="1" workbookViewId="0">
      <selection activeCell="E58" sqref="E58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52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48"/>
      <c r="E3" s="7"/>
    </row>
    <row r="4" spans="1:7" s="4" customFormat="1" ht="18.75" customHeight="1" x14ac:dyDescent="0.25">
      <c r="A4" s="5" t="s">
        <v>15</v>
      </c>
      <c r="B4" s="6"/>
      <c r="C4" s="6"/>
      <c r="D4" s="48"/>
      <c r="E4" s="7"/>
    </row>
    <row r="5" spans="1:7" s="4" customFormat="1" ht="18.75" customHeight="1" x14ac:dyDescent="0.25">
      <c r="A5" s="5" t="s">
        <v>16</v>
      </c>
      <c r="B5" s="6"/>
      <c r="C5" s="6"/>
      <c r="D5" s="48"/>
      <c r="E5" s="7"/>
    </row>
    <row r="6" spans="1:7" ht="15.75" thickBot="1" x14ac:dyDescent="0.3">
      <c r="A6" s="30"/>
      <c r="B6" s="29"/>
      <c r="C6" s="29"/>
      <c r="D6" s="46"/>
      <c r="E6" s="29"/>
    </row>
    <row r="7" spans="1:7" s="8" customFormat="1" ht="27.75" customHeight="1" thickBot="1" x14ac:dyDescent="0.3">
      <c r="A7" s="59" t="s">
        <v>54</v>
      </c>
      <c r="B7" s="60"/>
      <c r="C7" s="60"/>
      <c r="D7" s="60"/>
      <c r="E7" s="61"/>
    </row>
    <row r="8" spans="1:7" s="4" customFormat="1" ht="45.75" customHeight="1" thickBot="1" x14ac:dyDescent="0.3">
      <c r="A8" s="19" t="s">
        <v>1</v>
      </c>
      <c r="B8" s="18" t="s">
        <v>2</v>
      </c>
      <c r="C8" s="18" t="s">
        <v>3</v>
      </c>
      <c r="D8" s="18" t="s">
        <v>4</v>
      </c>
      <c r="E8" s="18" t="s">
        <v>5</v>
      </c>
    </row>
    <row r="9" spans="1:7" s="35" customFormat="1" ht="36" customHeight="1" thickBot="1" x14ac:dyDescent="0.3">
      <c r="A9" s="32" t="s">
        <v>18</v>
      </c>
      <c r="B9" s="33">
        <v>47612356838</v>
      </c>
      <c r="C9" s="34" t="s">
        <v>0</v>
      </c>
      <c r="D9" s="51">
        <v>59.45</v>
      </c>
      <c r="E9" s="36" t="s">
        <v>37</v>
      </c>
      <c r="F9" s="45"/>
    </row>
    <row r="10" spans="1:7" s="35" customFormat="1" ht="36" customHeight="1" thickBot="1" x14ac:dyDescent="0.3">
      <c r="A10" s="32" t="s">
        <v>18</v>
      </c>
      <c r="B10" s="33">
        <v>47612356838</v>
      </c>
      <c r="C10" s="34" t="s">
        <v>0</v>
      </c>
      <c r="D10" s="51">
        <v>32.36</v>
      </c>
      <c r="E10" s="36" t="s">
        <v>37</v>
      </c>
      <c r="G10" s="45"/>
    </row>
    <row r="11" spans="1:7" ht="36" customHeight="1" thickBot="1" x14ac:dyDescent="0.3">
      <c r="A11" s="40" t="s">
        <v>6</v>
      </c>
      <c r="B11" s="41"/>
      <c r="C11" s="42"/>
      <c r="D11" s="49">
        <f>D9+D10</f>
        <v>91.81</v>
      </c>
      <c r="E11" s="34"/>
    </row>
    <row r="12" spans="1:7" s="35" customFormat="1" ht="36" customHeight="1" thickBot="1" x14ac:dyDescent="0.3">
      <c r="A12" s="32" t="s">
        <v>63</v>
      </c>
      <c r="B12" s="33">
        <v>60246911305</v>
      </c>
      <c r="C12" s="34" t="s">
        <v>0</v>
      </c>
      <c r="D12" s="51">
        <v>43.5</v>
      </c>
      <c r="E12" s="36" t="s">
        <v>37</v>
      </c>
      <c r="G12" s="45"/>
    </row>
    <row r="13" spans="1:7" ht="36" customHeight="1" thickBot="1" x14ac:dyDescent="0.3">
      <c r="A13" s="40" t="s">
        <v>6</v>
      </c>
      <c r="B13" s="41"/>
      <c r="C13" s="42"/>
      <c r="D13" s="49">
        <v>43.5</v>
      </c>
      <c r="E13" s="34"/>
    </row>
    <row r="14" spans="1:7" ht="36" customHeight="1" thickBot="1" x14ac:dyDescent="0.3">
      <c r="A14" s="31" t="s">
        <v>33</v>
      </c>
      <c r="B14" s="11">
        <v>63949120108</v>
      </c>
      <c r="C14" s="1" t="s">
        <v>34</v>
      </c>
      <c r="D14" s="51">
        <v>828.42</v>
      </c>
      <c r="E14" s="1" t="s">
        <v>35</v>
      </c>
    </row>
    <row r="15" spans="1:7" ht="36" customHeight="1" thickBot="1" x14ac:dyDescent="0.3">
      <c r="A15" s="9" t="s">
        <v>6</v>
      </c>
      <c r="B15" s="12"/>
      <c r="C15" s="10"/>
      <c r="D15" s="50">
        <v>828.42</v>
      </c>
      <c r="E15" s="1"/>
    </row>
    <row r="16" spans="1:7" s="35" customFormat="1" ht="36" customHeight="1" thickBot="1" x14ac:dyDescent="0.3">
      <c r="A16" s="32" t="s">
        <v>59</v>
      </c>
      <c r="B16" s="33">
        <v>43965974818</v>
      </c>
      <c r="C16" s="34" t="s">
        <v>13</v>
      </c>
      <c r="D16" s="51" t="s">
        <v>58</v>
      </c>
      <c r="E16" s="36" t="s">
        <v>23</v>
      </c>
    </row>
    <row r="17" spans="1:7" ht="36" customHeight="1" thickBot="1" x14ac:dyDescent="0.3">
      <c r="A17" s="40" t="s">
        <v>6</v>
      </c>
      <c r="B17" s="41"/>
      <c r="C17" s="42"/>
      <c r="D17" s="49">
        <v>17.100000000000001</v>
      </c>
      <c r="E17" s="36"/>
      <c r="G17" s="47"/>
    </row>
    <row r="18" spans="1:7" s="35" customFormat="1" ht="36" customHeight="1" thickBot="1" x14ac:dyDescent="0.3">
      <c r="A18" s="32" t="s">
        <v>22</v>
      </c>
      <c r="B18" s="33">
        <v>63073332379</v>
      </c>
      <c r="C18" s="34" t="s">
        <v>13</v>
      </c>
      <c r="D18" s="51">
        <v>5137.96</v>
      </c>
      <c r="E18" s="36" t="s">
        <v>23</v>
      </c>
    </row>
    <row r="19" spans="1:7" ht="36" customHeight="1" thickBot="1" x14ac:dyDescent="0.3">
      <c r="A19" s="40" t="s">
        <v>6</v>
      </c>
      <c r="B19" s="41"/>
      <c r="C19" s="42"/>
      <c r="D19" s="49">
        <v>5137.96</v>
      </c>
      <c r="E19" s="36"/>
      <c r="G19" s="47"/>
    </row>
    <row r="20" spans="1:7" s="35" customFormat="1" ht="36" customHeight="1" thickBot="1" x14ac:dyDescent="0.3">
      <c r="A20" s="32" t="s">
        <v>73</v>
      </c>
      <c r="B20" s="33">
        <v>90935624629</v>
      </c>
      <c r="C20" s="34" t="s">
        <v>0</v>
      </c>
      <c r="D20" s="51">
        <v>16.61</v>
      </c>
      <c r="E20" s="36" t="s">
        <v>23</v>
      </c>
    </row>
    <row r="21" spans="1:7" ht="36" customHeight="1" thickBot="1" x14ac:dyDescent="0.3">
      <c r="A21" s="40" t="s">
        <v>6</v>
      </c>
      <c r="B21" s="41"/>
      <c r="C21" s="42"/>
      <c r="D21" s="49">
        <v>16.61</v>
      </c>
      <c r="E21" s="36"/>
      <c r="G21" s="47"/>
    </row>
    <row r="22" spans="1:7" s="39" customFormat="1" ht="36" customHeight="1" thickBot="1" x14ac:dyDescent="0.3">
      <c r="A22" s="32" t="s">
        <v>64</v>
      </c>
      <c r="B22" s="37">
        <v>71631288331</v>
      </c>
      <c r="C22" s="32" t="s">
        <v>13</v>
      </c>
      <c r="D22" s="53">
        <v>81.25</v>
      </c>
      <c r="E22" s="38" t="s">
        <v>65</v>
      </c>
    </row>
    <row r="23" spans="1:7" ht="36" customHeight="1" thickBot="1" x14ac:dyDescent="0.3">
      <c r="A23" s="40" t="s">
        <v>6</v>
      </c>
      <c r="B23" s="41"/>
      <c r="C23" s="42"/>
      <c r="D23" s="49">
        <v>81.25</v>
      </c>
      <c r="E23" s="34"/>
    </row>
    <row r="24" spans="1:7" s="39" customFormat="1" ht="36" customHeight="1" thickBot="1" x14ac:dyDescent="0.3">
      <c r="A24" s="32" t="s">
        <v>25</v>
      </c>
      <c r="B24" s="37">
        <v>87311810356</v>
      </c>
      <c r="C24" s="32" t="s">
        <v>26</v>
      </c>
      <c r="D24" s="53">
        <v>161.68</v>
      </c>
      <c r="E24" s="38" t="s">
        <v>27</v>
      </c>
    </row>
    <row r="25" spans="1:7" ht="36" customHeight="1" thickBot="1" x14ac:dyDescent="0.3">
      <c r="A25" s="40" t="s">
        <v>6</v>
      </c>
      <c r="B25" s="41"/>
      <c r="C25" s="42"/>
      <c r="D25" s="49">
        <v>161.68</v>
      </c>
      <c r="E25" s="34"/>
    </row>
    <row r="26" spans="1:7" s="39" customFormat="1" ht="36" customHeight="1" thickBot="1" x14ac:dyDescent="0.3">
      <c r="A26" s="32" t="s">
        <v>21</v>
      </c>
      <c r="B26" s="37">
        <v>81793146560</v>
      </c>
      <c r="C26" s="32" t="s">
        <v>13</v>
      </c>
      <c r="D26" s="53">
        <v>71.58</v>
      </c>
      <c r="E26" s="38" t="s">
        <v>27</v>
      </c>
    </row>
    <row r="27" spans="1:7" s="39" customFormat="1" ht="36" customHeight="1" thickBot="1" x14ac:dyDescent="0.3">
      <c r="A27" s="32" t="s">
        <v>21</v>
      </c>
      <c r="B27" s="37">
        <v>81793146560</v>
      </c>
      <c r="C27" s="32" t="s">
        <v>13</v>
      </c>
      <c r="D27" s="53">
        <v>14.6</v>
      </c>
      <c r="E27" s="38" t="s">
        <v>27</v>
      </c>
    </row>
    <row r="28" spans="1:7" ht="36" customHeight="1" thickBot="1" x14ac:dyDescent="0.3">
      <c r="A28" s="40" t="s">
        <v>6</v>
      </c>
      <c r="B28" s="41"/>
      <c r="C28" s="42"/>
      <c r="D28" s="49">
        <f>D26+D27</f>
        <v>86.179999999999993</v>
      </c>
      <c r="E28" s="34"/>
    </row>
    <row r="29" spans="1:7" s="39" customFormat="1" ht="36" customHeight="1" thickBot="1" x14ac:dyDescent="0.3">
      <c r="A29" s="32" t="s">
        <v>46</v>
      </c>
      <c r="B29" s="37">
        <v>33061586626</v>
      </c>
      <c r="C29" s="32" t="s">
        <v>0</v>
      </c>
      <c r="D29" s="53">
        <v>109.5</v>
      </c>
      <c r="E29" s="38" t="s">
        <v>27</v>
      </c>
    </row>
    <row r="30" spans="1:7" ht="36" customHeight="1" thickBot="1" x14ac:dyDescent="0.3">
      <c r="A30" s="40" t="s">
        <v>6</v>
      </c>
      <c r="B30" s="41"/>
      <c r="C30" s="42"/>
      <c r="D30" s="49">
        <v>109.5</v>
      </c>
      <c r="E30" s="34"/>
    </row>
    <row r="31" spans="1:7" s="39" customFormat="1" ht="36" customHeight="1" thickBot="1" x14ac:dyDescent="0.3">
      <c r="A31" s="32" t="s">
        <v>74</v>
      </c>
      <c r="B31" s="37">
        <v>3655700167</v>
      </c>
      <c r="C31" s="32" t="s">
        <v>0</v>
      </c>
      <c r="D31" s="53">
        <v>120</v>
      </c>
      <c r="E31" s="38" t="s">
        <v>27</v>
      </c>
    </row>
    <row r="32" spans="1:7" ht="36" customHeight="1" thickBot="1" x14ac:dyDescent="0.3">
      <c r="A32" s="40" t="s">
        <v>6</v>
      </c>
      <c r="B32" s="41"/>
      <c r="C32" s="42"/>
      <c r="D32" s="49">
        <v>120</v>
      </c>
      <c r="E32" s="34"/>
    </row>
    <row r="33" spans="1:7" s="39" customFormat="1" ht="36" customHeight="1" thickBot="1" x14ac:dyDescent="0.3">
      <c r="A33" s="38" t="s">
        <v>75</v>
      </c>
      <c r="B33" s="37">
        <v>31971623204</v>
      </c>
      <c r="C33" s="32" t="s">
        <v>0</v>
      </c>
      <c r="D33" s="53">
        <v>900</v>
      </c>
      <c r="E33" s="38" t="s">
        <v>27</v>
      </c>
    </row>
    <row r="34" spans="1:7" ht="36" customHeight="1" thickBot="1" x14ac:dyDescent="0.3">
      <c r="A34" s="40" t="s">
        <v>6</v>
      </c>
      <c r="B34" s="41"/>
      <c r="C34" s="42"/>
      <c r="D34" s="49">
        <v>900</v>
      </c>
      <c r="E34" s="34"/>
    </row>
    <row r="35" spans="1:7" ht="36" customHeight="1" thickBot="1" x14ac:dyDescent="0.3">
      <c r="A35" s="1" t="s">
        <v>36</v>
      </c>
      <c r="B35" s="11">
        <v>89406825003</v>
      </c>
      <c r="C35" s="1" t="s">
        <v>0</v>
      </c>
      <c r="D35" s="51">
        <v>13.91</v>
      </c>
      <c r="E35" s="1" t="s">
        <v>20</v>
      </c>
    </row>
    <row r="36" spans="1:7" ht="36" customHeight="1" thickBot="1" x14ac:dyDescent="0.3">
      <c r="A36" s="1" t="s">
        <v>36</v>
      </c>
      <c r="B36" s="11">
        <v>89406825003</v>
      </c>
      <c r="C36" s="1" t="s">
        <v>0</v>
      </c>
      <c r="D36" s="51">
        <v>159.77000000000001</v>
      </c>
      <c r="E36" s="1" t="s">
        <v>20</v>
      </c>
    </row>
    <row r="37" spans="1:7" ht="36" customHeight="1" thickBot="1" x14ac:dyDescent="0.3">
      <c r="A37" s="40" t="s">
        <v>6</v>
      </c>
      <c r="B37" s="41"/>
      <c r="C37" s="42"/>
      <c r="D37" s="49">
        <f>D35+D36</f>
        <v>173.68</v>
      </c>
      <c r="E37" s="34"/>
    </row>
    <row r="38" spans="1:7" s="35" customFormat="1" ht="36" customHeight="1" thickBot="1" x14ac:dyDescent="0.3">
      <c r="A38" s="38" t="s">
        <v>52</v>
      </c>
      <c r="B38" s="33">
        <v>24292016879</v>
      </c>
      <c r="C38" s="34" t="s">
        <v>0</v>
      </c>
      <c r="D38" s="51">
        <v>45</v>
      </c>
      <c r="E38" s="36" t="s">
        <v>20</v>
      </c>
    </row>
    <row r="39" spans="1:7" ht="36" customHeight="1" thickBot="1" x14ac:dyDescent="0.3">
      <c r="A39" s="40" t="s">
        <v>6</v>
      </c>
      <c r="B39" s="41"/>
      <c r="C39" s="42"/>
      <c r="D39" s="49">
        <v>45</v>
      </c>
      <c r="E39" s="34"/>
    </row>
    <row r="40" spans="1:7" s="35" customFormat="1" ht="36" customHeight="1" thickBot="1" x14ac:dyDescent="0.3">
      <c r="A40" s="38" t="s">
        <v>47</v>
      </c>
      <c r="B40" s="33">
        <v>84923155727</v>
      </c>
      <c r="C40" s="34" t="s">
        <v>0</v>
      </c>
      <c r="D40" s="51">
        <v>243.23</v>
      </c>
      <c r="E40" s="36" t="s">
        <v>20</v>
      </c>
    </row>
    <row r="41" spans="1:7" ht="36" customHeight="1" thickBot="1" x14ac:dyDescent="0.3">
      <c r="A41" s="40" t="s">
        <v>6</v>
      </c>
      <c r="B41" s="41"/>
      <c r="C41" s="42"/>
      <c r="D41" s="49">
        <v>243.23</v>
      </c>
      <c r="E41" s="34"/>
    </row>
    <row r="42" spans="1:7" s="35" customFormat="1" ht="36" customHeight="1" thickBot="1" x14ac:dyDescent="0.3">
      <c r="A42" s="38" t="s">
        <v>49</v>
      </c>
      <c r="B42" s="33">
        <v>30765863795</v>
      </c>
      <c r="C42" s="34" t="s">
        <v>0</v>
      </c>
      <c r="D42" s="51">
        <v>63.75</v>
      </c>
      <c r="E42" s="36" t="s">
        <v>20</v>
      </c>
    </row>
    <row r="43" spans="1:7" ht="36" customHeight="1" thickBot="1" x14ac:dyDescent="0.3">
      <c r="A43" s="40" t="s">
        <v>6</v>
      </c>
      <c r="B43" s="41"/>
      <c r="C43" s="42"/>
      <c r="D43" s="49">
        <v>63.75</v>
      </c>
      <c r="E43" s="34"/>
    </row>
    <row r="44" spans="1:7" s="35" customFormat="1" ht="36" customHeight="1" thickBot="1" x14ac:dyDescent="0.3">
      <c r="A44" s="38" t="s">
        <v>76</v>
      </c>
      <c r="B44" s="33">
        <v>50100859846</v>
      </c>
      <c r="C44" s="34" t="s">
        <v>0</v>
      </c>
      <c r="D44" s="51">
        <v>375</v>
      </c>
      <c r="E44" s="36" t="s">
        <v>20</v>
      </c>
    </row>
    <row r="45" spans="1:7" ht="36" customHeight="1" thickBot="1" x14ac:dyDescent="0.3">
      <c r="A45" s="40" t="s">
        <v>6</v>
      </c>
      <c r="B45" s="41"/>
      <c r="C45" s="42"/>
      <c r="D45" s="49">
        <v>375</v>
      </c>
      <c r="E45" s="34"/>
    </row>
    <row r="46" spans="1:7" ht="36" customHeight="1" thickBot="1" x14ac:dyDescent="0.3">
      <c r="A46" s="1" t="s">
        <v>30</v>
      </c>
      <c r="B46" s="11"/>
      <c r="C46" s="1"/>
      <c r="D46" s="51">
        <v>179.18</v>
      </c>
      <c r="E46" s="43" t="s">
        <v>31</v>
      </c>
      <c r="G46" s="47"/>
    </row>
    <row r="47" spans="1:7" ht="36" customHeight="1" thickBot="1" x14ac:dyDescent="0.3">
      <c r="A47" s="9" t="s">
        <v>6</v>
      </c>
      <c r="B47" s="12"/>
      <c r="C47" s="10"/>
      <c r="D47" s="50">
        <v>179.18</v>
      </c>
      <c r="E47" s="1"/>
    </row>
    <row r="48" spans="1:7" ht="36" customHeight="1" thickBot="1" x14ac:dyDescent="0.3">
      <c r="A48" s="1" t="s">
        <v>48</v>
      </c>
      <c r="B48" s="11"/>
      <c r="C48" s="1"/>
      <c r="D48" s="51">
        <v>150</v>
      </c>
      <c r="E48" s="43" t="s">
        <v>31</v>
      </c>
      <c r="G48" s="47"/>
    </row>
    <row r="49" spans="1:7" ht="36" customHeight="1" thickBot="1" x14ac:dyDescent="0.3">
      <c r="A49" s="9" t="s">
        <v>6</v>
      </c>
      <c r="B49" s="12"/>
      <c r="C49" s="10"/>
      <c r="D49" s="50">
        <v>150</v>
      </c>
      <c r="E49" s="1"/>
    </row>
    <row r="50" spans="1:7" s="35" customFormat="1" ht="36" customHeight="1" thickBot="1" x14ac:dyDescent="0.3">
      <c r="A50" s="32" t="s">
        <v>39</v>
      </c>
      <c r="B50" s="33">
        <v>85821130368</v>
      </c>
      <c r="C50" s="34" t="s">
        <v>24</v>
      </c>
      <c r="D50" s="51">
        <v>1.66</v>
      </c>
      <c r="E50" s="36" t="s">
        <v>38</v>
      </c>
    </row>
    <row r="51" spans="1:7" s="35" customFormat="1" ht="36" customHeight="1" thickBot="1" x14ac:dyDescent="0.3">
      <c r="A51" s="32" t="s">
        <v>39</v>
      </c>
      <c r="B51" s="33">
        <v>85821130368</v>
      </c>
      <c r="C51" s="34" t="s">
        <v>24</v>
      </c>
      <c r="D51" s="51">
        <v>10.29</v>
      </c>
      <c r="E51" s="36" t="s">
        <v>57</v>
      </c>
    </row>
    <row r="52" spans="1:7" s="35" customFormat="1" ht="36" customHeight="1" thickBot="1" x14ac:dyDescent="0.3">
      <c r="A52" s="32" t="s">
        <v>39</v>
      </c>
      <c r="B52" s="33">
        <v>85821130368</v>
      </c>
      <c r="C52" s="34" t="s">
        <v>24</v>
      </c>
      <c r="D52" s="51">
        <v>49.78</v>
      </c>
      <c r="E52" s="36" t="s">
        <v>57</v>
      </c>
    </row>
    <row r="53" spans="1:7" ht="36" customHeight="1" thickBot="1" x14ac:dyDescent="0.3">
      <c r="A53" s="40" t="s">
        <v>6</v>
      </c>
      <c r="B53" s="41"/>
      <c r="C53" s="42"/>
      <c r="D53" s="49">
        <f>D50+D51+D52</f>
        <v>61.730000000000004</v>
      </c>
      <c r="E53" s="34"/>
    </row>
    <row r="54" spans="1:7" ht="36" customHeight="1" thickBot="1" x14ac:dyDescent="0.3">
      <c r="A54" s="31" t="s">
        <v>32</v>
      </c>
      <c r="B54" s="11">
        <v>25272825447</v>
      </c>
      <c r="C54" s="1" t="s">
        <v>0</v>
      </c>
      <c r="D54" s="51">
        <v>975</v>
      </c>
      <c r="E54" s="43" t="s">
        <v>19</v>
      </c>
    </row>
    <row r="55" spans="1:7" ht="36" customHeight="1" thickBot="1" x14ac:dyDescent="0.3">
      <c r="A55" s="9" t="s">
        <v>6</v>
      </c>
      <c r="B55" s="12"/>
      <c r="C55" s="10"/>
      <c r="D55" s="50">
        <v>975</v>
      </c>
      <c r="E55" s="1"/>
    </row>
    <row r="56" spans="1:7" ht="36" customHeight="1" thickBot="1" x14ac:dyDescent="0.3">
      <c r="A56" s="31" t="s">
        <v>77</v>
      </c>
      <c r="B56" s="11">
        <v>83139333425</v>
      </c>
      <c r="C56" s="1" t="s">
        <v>0</v>
      </c>
      <c r="D56" s="51">
        <v>600</v>
      </c>
      <c r="E56" s="43" t="s">
        <v>82</v>
      </c>
    </row>
    <row r="57" spans="1:7" ht="36" customHeight="1" thickBot="1" x14ac:dyDescent="0.3">
      <c r="A57" s="9" t="s">
        <v>6</v>
      </c>
      <c r="B57" s="12"/>
      <c r="C57" s="10"/>
      <c r="D57" s="50">
        <v>600</v>
      </c>
      <c r="E57" s="1"/>
    </row>
    <row r="58" spans="1:7" s="35" customFormat="1" ht="36" customHeight="1" thickBot="1" x14ac:dyDescent="0.3">
      <c r="A58" s="32" t="s">
        <v>44</v>
      </c>
      <c r="B58" s="33">
        <v>71981294715</v>
      </c>
      <c r="C58" s="34" t="s">
        <v>45</v>
      </c>
      <c r="D58" s="51">
        <v>136.25</v>
      </c>
      <c r="E58" s="36" t="s">
        <v>38</v>
      </c>
    </row>
    <row r="59" spans="1:7" ht="36" customHeight="1" thickBot="1" x14ac:dyDescent="0.3">
      <c r="A59" s="40" t="s">
        <v>6</v>
      </c>
      <c r="B59" s="41"/>
      <c r="C59" s="42"/>
      <c r="D59" s="49">
        <v>136.25</v>
      </c>
      <c r="E59" s="34"/>
    </row>
    <row r="60" spans="1:7" s="35" customFormat="1" ht="36" customHeight="1" thickBot="1" x14ac:dyDescent="0.3">
      <c r="A60" s="32" t="s">
        <v>41</v>
      </c>
      <c r="B60" s="33">
        <v>36978292106</v>
      </c>
      <c r="C60" s="34" t="s">
        <v>0</v>
      </c>
      <c r="D60" s="51">
        <v>49.78</v>
      </c>
      <c r="E60" s="36" t="s">
        <v>42</v>
      </c>
      <c r="G60" s="45"/>
    </row>
    <row r="61" spans="1:7" ht="36" customHeight="1" thickBot="1" x14ac:dyDescent="0.3">
      <c r="A61" s="40" t="s">
        <v>6</v>
      </c>
      <c r="B61" s="41"/>
      <c r="C61" s="42"/>
      <c r="D61" s="49">
        <v>49.78</v>
      </c>
      <c r="E61" s="34"/>
    </row>
    <row r="62" spans="1:7" s="35" customFormat="1" ht="36" customHeight="1" thickBot="1" x14ac:dyDescent="0.3">
      <c r="A62" s="32" t="s">
        <v>53</v>
      </c>
      <c r="B62" s="33">
        <v>15526597734</v>
      </c>
      <c r="C62" s="34" t="s">
        <v>24</v>
      </c>
      <c r="D62" s="51">
        <v>42.06</v>
      </c>
      <c r="E62" s="36" t="s">
        <v>42</v>
      </c>
    </row>
    <row r="63" spans="1:7" ht="36" customHeight="1" thickBot="1" x14ac:dyDescent="0.3">
      <c r="A63" s="40" t="s">
        <v>6</v>
      </c>
      <c r="B63" s="41"/>
      <c r="C63" s="42"/>
      <c r="D63" s="49">
        <v>42.06</v>
      </c>
      <c r="E63" s="34"/>
    </row>
    <row r="64" spans="1:7" s="35" customFormat="1" ht="36" customHeight="1" thickBot="1" x14ac:dyDescent="0.3">
      <c r="A64" s="32" t="s">
        <v>43</v>
      </c>
      <c r="B64" s="33">
        <v>11469787133</v>
      </c>
      <c r="C64" s="34" t="s">
        <v>24</v>
      </c>
      <c r="D64" s="51">
        <v>87.1</v>
      </c>
      <c r="E64" s="36" t="s">
        <v>42</v>
      </c>
    </row>
    <row r="65" spans="1:5" ht="36" customHeight="1" thickBot="1" x14ac:dyDescent="0.3">
      <c r="A65" s="40" t="s">
        <v>6</v>
      </c>
      <c r="B65" s="41"/>
      <c r="C65" s="42"/>
      <c r="D65" s="49">
        <v>87.1</v>
      </c>
      <c r="E65" s="34"/>
    </row>
    <row r="66" spans="1:5" s="35" customFormat="1" ht="36" customHeight="1" thickBot="1" x14ac:dyDescent="0.3">
      <c r="A66" s="32" t="s">
        <v>79</v>
      </c>
      <c r="B66" s="33">
        <v>87945705905</v>
      </c>
      <c r="C66" s="34" t="s">
        <v>0</v>
      </c>
      <c r="D66" s="51">
        <v>50</v>
      </c>
      <c r="E66" s="36" t="s">
        <v>42</v>
      </c>
    </row>
    <row r="67" spans="1:5" ht="36" customHeight="1" thickBot="1" x14ac:dyDescent="0.3">
      <c r="A67" s="40" t="s">
        <v>6</v>
      </c>
      <c r="B67" s="41"/>
      <c r="C67" s="42"/>
      <c r="D67" s="49">
        <v>50</v>
      </c>
      <c r="E67" s="34"/>
    </row>
    <row r="68" spans="1:5" s="35" customFormat="1" ht="36" customHeight="1" thickBot="1" x14ac:dyDescent="0.3">
      <c r="A68" s="32" t="s">
        <v>78</v>
      </c>
      <c r="B68" s="33">
        <v>51028550278</v>
      </c>
      <c r="C68" s="34" t="s">
        <v>24</v>
      </c>
      <c r="D68" s="51">
        <v>82.95</v>
      </c>
      <c r="E68" s="36" t="s">
        <v>42</v>
      </c>
    </row>
    <row r="69" spans="1:5" ht="36" customHeight="1" thickBot="1" x14ac:dyDescent="0.3">
      <c r="A69" s="40" t="s">
        <v>6</v>
      </c>
      <c r="B69" s="41"/>
      <c r="C69" s="42"/>
      <c r="D69" s="49">
        <v>82.95</v>
      </c>
      <c r="E69" s="34"/>
    </row>
    <row r="70" spans="1:5" s="35" customFormat="1" ht="36" customHeight="1" thickBot="1" x14ac:dyDescent="0.3">
      <c r="A70" s="32" t="s">
        <v>80</v>
      </c>
      <c r="B70" s="33">
        <v>63221615535</v>
      </c>
      <c r="C70" s="34" t="s">
        <v>0</v>
      </c>
      <c r="D70" s="51">
        <v>27</v>
      </c>
      <c r="E70" s="36" t="s">
        <v>42</v>
      </c>
    </row>
    <row r="71" spans="1:5" ht="36" customHeight="1" thickBot="1" x14ac:dyDescent="0.3">
      <c r="A71" s="40" t="s">
        <v>6</v>
      </c>
      <c r="B71" s="41"/>
      <c r="C71" s="42"/>
      <c r="D71" s="49">
        <v>27</v>
      </c>
      <c r="E71" s="34"/>
    </row>
    <row r="72" spans="1:5" s="35" customFormat="1" ht="36" customHeight="1" thickBot="1" x14ac:dyDescent="0.3">
      <c r="A72" s="32" t="s">
        <v>81</v>
      </c>
      <c r="B72" s="33">
        <v>88252913683</v>
      </c>
      <c r="C72" s="34" t="s">
        <v>0</v>
      </c>
      <c r="D72" s="51">
        <v>60</v>
      </c>
      <c r="E72" s="36" t="s">
        <v>42</v>
      </c>
    </row>
    <row r="73" spans="1:5" ht="36" customHeight="1" thickBot="1" x14ac:dyDescent="0.3">
      <c r="A73" s="40" t="s">
        <v>6</v>
      </c>
      <c r="B73" s="41"/>
      <c r="C73" s="42"/>
      <c r="D73" s="49">
        <v>60</v>
      </c>
      <c r="E73" s="34"/>
    </row>
    <row r="74" spans="1:5" ht="36" customHeight="1" thickBot="1" x14ac:dyDescent="0.3">
      <c r="A74" s="1" t="s">
        <v>60</v>
      </c>
      <c r="B74" s="11">
        <v>73616495394</v>
      </c>
      <c r="C74" s="1" t="s">
        <v>61</v>
      </c>
      <c r="D74" s="51">
        <v>19239.919999999998</v>
      </c>
      <c r="E74" s="1" t="s">
        <v>42</v>
      </c>
    </row>
    <row r="75" spans="1:5" ht="36" customHeight="1" thickBot="1" x14ac:dyDescent="0.3">
      <c r="A75" s="1" t="s">
        <v>60</v>
      </c>
      <c r="B75" s="11">
        <v>73616495394</v>
      </c>
      <c r="C75" s="1" t="s">
        <v>61</v>
      </c>
      <c r="D75" s="51">
        <v>14515.73</v>
      </c>
      <c r="E75" s="1" t="s">
        <v>42</v>
      </c>
    </row>
    <row r="76" spans="1:5" ht="36" customHeight="1" thickBot="1" x14ac:dyDescent="0.3">
      <c r="A76" s="1" t="s">
        <v>60</v>
      </c>
      <c r="B76" s="11">
        <v>73616495394</v>
      </c>
      <c r="C76" s="1" t="s">
        <v>61</v>
      </c>
      <c r="D76" s="51">
        <v>1281.76</v>
      </c>
      <c r="E76" s="1" t="s">
        <v>62</v>
      </c>
    </row>
    <row r="77" spans="1:5" ht="36" customHeight="1" thickBot="1" x14ac:dyDescent="0.3">
      <c r="A77" s="9" t="s">
        <v>6</v>
      </c>
      <c r="B77" s="12"/>
      <c r="C77" s="10"/>
      <c r="D77" s="50">
        <f>D74+D76+D75</f>
        <v>35037.409999999996</v>
      </c>
      <c r="E77" s="1"/>
    </row>
    <row r="78" spans="1:5" ht="36" customHeight="1" thickBot="1" x14ac:dyDescent="0.3">
      <c r="A78" s="1" t="s">
        <v>66</v>
      </c>
      <c r="B78" s="11">
        <v>20015843182</v>
      </c>
      <c r="C78" s="1" t="s">
        <v>67</v>
      </c>
      <c r="D78" s="51">
        <v>212.8</v>
      </c>
      <c r="E78" s="1" t="s">
        <v>19</v>
      </c>
    </row>
    <row r="79" spans="1:5" ht="36" customHeight="1" thickBot="1" x14ac:dyDescent="0.3">
      <c r="A79" s="1" t="s">
        <v>66</v>
      </c>
      <c r="B79" s="11">
        <v>20015843182</v>
      </c>
      <c r="C79" s="1" t="s">
        <v>67</v>
      </c>
      <c r="D79" s="51">
        <v>159.6</v>
      </c>
      <c r="E79" s="1" t="s">
        <v>19</v>
      </c>
    </row>
    <row r="80" spans="1:5" ht="36" customHeight="1" thickBot="1" x14ac:dyDescent="0.3">
      <c r="A80" s="9" t="s">
        <v>6</v>
      </c>
      <c r="B80" s="12"/>
      <c r="C80" s="10"/>
      <c r="D80" s="50">
        <f>D78+D79</f>
        <v>372.4</v>
      </c>
      <c r="E80" s="1"/>
    </row>
    <row r="81" spans="1:6" ht="36" customHeight="1" thickBot="1" x14ac:dyDescent="0.3">
      <c r="A81" s="1" t="s">
        <v>68</v>
      </c>
      <c r="B81" s="11">
        <v>65603308073</v>
      </c>
      <c r="C81" s="1" t="s">
        <v>69</v>
      </c>
      <c r="D81" s="51">
        <v>159.6</v>
      </c>
      <c r="E81" s="1" t="s">
        <v>19</v>
      </c>
    </row>
    <row r="82" spans="1:6" ht="36" customHeight="1" thickBot="1" x14ac:dyDescent="0.3">
      <c r="A82" s="1" t="s">
        <v>68</v>
      </c>
      <c r="B82" s="11">
        <v>65603308073</v>
      </c>
      <c r="C82" s="1" t="s">
        <v>69</v>
      </c>
      <c r="D82" s="51">
        <v>119.7</v>
      </c>
      <c r="E82" s="1" t="s">
        <v>19</v>
      </c>
    </row>
    <row r="83" spans="1:6" ht="36" customHeight="1" thickBot="1" x14ac:dyDescent="0.3">
      <c r="A83" s="9" t="s">
        <v>6</v>
      </c>
      <c r="B83" s="12"/>
      <c r="C83" s="10"/>
      <c r="D83" s="50">
        <f>D81+D82</f>
        <v>279.3</v>
      </c>
      <c r="E83" s="1"/>
    </row>
    <row r="84" spans="1:6" ht="36" customHeight="1" thickBot="1" x14ac:dyDescent="0.3">
      <c r="A84" s="1" t="s">
        <v>70</v>
      </c>
      <c r="B84" s="58" t="s">
        <v>71</v>
      </c>
      <c r="C84" s="1" t="s">
        <v>72</v>
      </c>
      <c r="D84" s="51">
        <v>76.849999999999994</v>
      </c>
      <c r="E84" s="1" t="s">
        <v>19</v>
      </c>
    </row>
    <row r="85" spans="1:6" ht="36" customHeight="1" thickBot="1" x14ac:dyDescent="0.3">
      <c r="A85" s="1" t="s">
        <v>70</v>
      </c>
      <c r="B85" s="58" t="s">
        <v>71</v>
      </c>
      <c r="C85" s="1" t="s">
        <v>72</v>
      </c>
      <c r="D85" s="51">
        <v>59.63</v>
      </c>
      <c r="E85" s="1" t="s">
        <v>19</v>
      </c>
    </row>
    <row r="86" spans="1:6" ht="36" customHeight="1" thickBot="1" x14ac:dyDescent="0.3">
      <c r="A86" s="9" t="s">
        <v>6</v>
      </c>
      <c r="B86" s="12"/>
      <c r="C86" s="10"/>
      <c r="D86" s="50">
        <f>D84+D85</f>
        <v>136.47999999999999</v>
      </c>
      <c r="E86" s="1"/>
    </row>
    <row r="87" spans="1:6" ht="36" customHeight="1" thickBot="1" x14ac:dyDescent="0.3">
      <c r="A87" s="20" t="s">
        <v>56</v>
      </c>
      <c r="B87" s="21"/>
      <c r="C87" s="21"/>
      <c r="D87" s="62">
        <f>D11+D13+D15+D17+D19+D21+D23+D25+D28+D30+D32+D34+D37+D39+D41+D43+D45+D47+D53+D55+D57+D59+D61+D63+D65+D67+D69+D71+D73+D77+D80+D83+D86</f>
        <v>46671.310000000005</v>
      </c>
      <c r="E87" s="63"/>
    </row>
    <row r="89" spans="1:6" x14ac:dyDescent="0.25">
      <c r="D89" s="52" t="s">
        <v>17</v>
      </c>
    </row>
    <row r="92" spans="1:6" x14ac:dyDescent="0.25">
      <c r="F92" s="47"/>
    </row>
    <row r="100" spans="4:5" x14ac:dyDescent="0.25">
      <c r="E100" s="47"/>
    </row>
    <row r="104" spans="4:5" x14ac:dyDescent="0.25">
      <c r="D104" s="56"/>
    </row>
    <row r="106" spans="4:5" x14ac:dyDescent="0.25">
      <c r="D106" s="56"/>
    </row>
  </sheetData>
  <mergeCells count="2">
    <mergeCell ref="A7:E7"/>
    <mergeCell ref="D87:E8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B1" workbookViewId="0">
      <selection activeCell="H13" sqref="H13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3"/>
      <c r="B2" s="66" t="s">
        <v>14</v>
      </c>
      <c r="C2" s="66"/>
    </row>
    <row r="3" spans="1:6" s="4" customFormat="1" ht="18.75" customHeight="1" thickBot="1" x14ac:dyDescent="0.3">
      <c r="A3" s="23"/>
      <c r="B3" s="24" t="s">
        <v>15</v>
      </c>
      <c r="C3" s="24"/>
    </row>
    <row r="4" spans="1:6" s="4" customFormat="1" ht="18.75" customHeight="1" thickBot="1" x14ac:dyDescent="0.3">
      <c r="A4" s="23"/>
      <c r="B4" s="24" t="s">
        <v>16</v>
      </c>
      <c r="C4" s="24"/>
    </row>
    <row r="5" spans="1:6" ht="18.75" customHeight="1" thickBot="1" x14ac:dyDescent="0.3">
      <c r="A5" s="25"/>
      <c r="B5" s="67"/>
      <c r="C5" s="67"/>
    </row>
    <row r="6" spans="1:6" s="13" customFormat="1" ht="41.25" customHeight="1" thickBot="1" x14ac:dyDescent="0.3">
      <c r="A6" s="26"/>
      <c r="B6" s="64" t="s">
        <v>54</v>
      </c>
      <c r="C6" s="65"/>
    </row>
    <row r="7" spans="1:6" s="4" customFormat="1" ht="45.75" customHeight="1" thickBot="1" x14ac:dyDescent="0.3">
      <c r="A7" s="14" t="s">
        <v>8</v>
      </c>
      <c r="B7" s="27" t="s">
        <v>7</v>
      </c>
      <c r="C7" s="28" t="s">
        <v>5</v>
      </c>
    </row>
    <row r="8" spans="1:6" ht="36" customHeight="1" thickBot="1" x14ac:dyDescent="0.3">
      <c r="A8" s="3" t="s">
        <v>9</v>
      </c>
      <c r="B8" s="54">
        <f>174051.29+10906.81+14195.45</f>
        <v>199153.55000000002</v>
      </c>
      <c r="C8" s="17" t="s">
        <v>28</v>
      </c>
      <c r="E8" s="47"/>
    </row>
    <row r="9" spans="1:6" ht="36" customHeight="1" thickBot="1" x14ac:dyDescent="0.3">
      <c r="A9" s="1"/>
      <c r="B9" s="54">
        <f>28044.29+1724.08+2342.25</f>
        <v>32110.620000000003</v>
      </c>
      <c r="C9" s="17" t="s">
        <v>11</v>
      </c>
      <c r="E9" s="47"/>
    </row>
    <row r="10" spans="1:6" ht="36" customHeight="1" thickBot="1" x14ac:dyDescent="0.3">
      <c r="A10" s="1"/>
      <c r="B10" s="54">
        <f>6000+1500</f>
        <v>7500</v>
      </c>
      <c r="C10" s="17" t="s">
        <v>50</v>
      </c>
      <c r="E10" s="47"/>
    </row>
    <row r="11" spans="1:6" ht="36" customHeight="1" thickBot="1" x14ac:dyDescent="0.3">
      <c r="A11" s="1"/>
      <c r="B11" s="54">
        <f>4302.6+999.46+144.98</f>
        <v>5447.04</v>
      </c>
      <c r="C11" s="17" t="s">
        <v>12</v>
      </c>
    </row>
    <row r="12" spans="1:6" ht="36" customHeight="1" thickBot="1" x14ac:dyDescent="0.3">
      <c r="A12" s="2"/>
      <c r="B12" s="55">
        <f>367.18+30+351.82</f>
        <v>749</v>
      </c>
      <c r="C12" s="16" t="s">
        <v>40</v>
      </c>
    </row>
    <row r="13" spans="1:6" ht="36" customHeight="1" thickBot="1" x14ac:dyDescent="0.3">
      <c r="A13" s="2"/>
      <c r="B13" s="55">
        <v>336</v>
      </c>
      <c r="C13" s="16" t="s">
        <v>29</v>
      </c>
      <c r="E13" s="47"/>
      <c r="F13" s="47"/>
    </row>
    <row r="14" spans="1:6" ht="36" customHeight="1" thickBot="1" x14ac:dyDescent="0.3">
      <c r="A14" s="2"/>
      <c r="B14" s="55">
        <f>307.32+409.76</f>
        <v>717.07999999999993</v>
      </c>
      <c r="C14" s="57" t="s">
        <v>51</v>
      </c>
      <c r="E14" s="47"/>
      <c r="F14" s="47"/>
    </row>
    <row r="15" spans="1:6" ht="36" customHeight="1" thickBot="1" x14ac:dyDescent="0.3">
      <c r="A15" s="2"/>
      <c r="B15" s="44">
        <f>SUM(B8:B14)</f>
        <v>246013.29</v>
      </c>
      <c r="C15" s="22" t="s">
        <v>55</v>
      </c>
      <c r="E15" s="47"/>
    </row>
    <row r="16" spans="1:6" ht="36" customHeight="1" thickBot="1" x14ac:dyDescent="0.3">
      <c r="A16" s="15" t="s">
        <v>10</v>
      </c>
    </row>
    <row r="17" spans="3:6" x14ac:dyDescent="0.25">
      <c r="C17" t="s">
        <v>17</v>
      </c>
      <c r="F17" s="47"/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2024-08-01T07:09:45Z</dcterms:modified>
</cp:coreProperties>
</file>