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TRANSPARENTNOST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D30" i="1" l="1"/>
  <c r="B10" i="2" l="1"/>
  <c r="B11" i="2"/>
  <c r="B9" i="2"/>
  <c r="D16" i="1"/>
  <c r="D62" i="1"/>
  <c r="D49" i="1"/>
  <c r="D55" i="1"/>
  <c r="D44" i="1"/>
  <c r="D41" i="1"/>
  <c r="D38" i="1"/>
  <c r="D35" i="1"/>
  <c r="D26" i="1"/>
  <c r="D22" i="1"/>
  <c r="D19" i="1"/>
  <c r="D59" i="1" l="1"/>
  <c r="D71" i="1" s="1"/>
  <c r="B12" i="2"/>
  <c r="B13" i="2" l="1"/>
</calcChain>
</file>

<file path=xl/sharedStrings.xml><?xml version="1.0" encoding="utf-8"?>
<sst xmlns="http://schemas.openxmlformats.org/spreadsheetml/2006/main" count="163" uniqueCount="68">
  <si>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</si>
  <si>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</si>
  <si>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</si>
  <si>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</si>
  <si>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</si>
  <si>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</si>
  <si>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</si>
  <si>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</si>
  <si>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</si>
  <si>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</si>
  <si>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</si>
  <si>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</si>
  <si>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</si>
  <si>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</si>
  <si>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</si>
  <si>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</si>
  <si>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</si>
  <si>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</si>
  <si>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</si>
  <si>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 xml:space="preserve">3239-Ostale usluge </t>
  </si>
  <si>
    <t>3234-Komunalne usluge</t>
  </si>
  <si>
    <t>Hrvatski Telekom d.d.</t>
  </si>
  <si>
    <t>HEP-OPSKRBA D.O.O.</t>
  </si>
  <si>
    <t>3223- Energija</t>
  </si>
  <si>
    <t xml:space="preserve">Zagreb </t>
  </si>
  <si>
    <t>HP- Hrvatska pošta d.d.</t>
  </si>
  <si>
    <t>Velika Gorica</t>
  </si>
  <si>
    <t xml:space="preserve">3231- Usluge telefona, pošte i prijevoza </t>
  </si>
  <si>
    <t>3111-Bruto plaće za redovan rad (ukupni iznos bez bolovanja na teret HZZO-a)</t>
  </si>
  <si>
    <t>3295-Pristojbe i naknade</t>
  </si>
  <si>
    <t>Vodovod  d.o.o.</t>
  </si>
  <si>
    <t>3221-Uredski materijal i ostali materijalni rashodi</t>
  </si>
  <si>
    <t xml:space="preserve">3238-Računalne usluge </t>
  </si>
  <si>
    <t>Financijska agencija</t>
  </si>
  <si>
    <t>Auto ključ, vl.S. Kulenović</t>
  </si>
  <si>
    <t>Javna vatrogasna postrojba Zadar</t>
  </si>
  <si>
    <t>3239-Ostale usluge</t>
  </si>
  <si>
    <t>Opti Print Adria  d.o.o.</t>
  </si>
  <si>
    <t>Optimus Lab d.o.o.</t>
  </si>
  <si>
    <t>Čakovec</t>
  </si>
  <si>
    <t xml:space="preserve">Inovativni Zadar d.o.o. </t>
  </si>
  <si>
    <t>Čistoća d.o.o.</t>
  </si>
  <si>
    <t>Mikronis d.o.o.</t>
  </si>
  <si>
    <t xml:space="preserve">3121- Ostali rashodi za zaposlene </t>
  </si>
  <si>
    <t>Hrvatska zajednica osnovnih škola</t>
  </si>
  <si>
    <t>4241-Uredska oprema i namještaj</t>
  </si>
  <si>
    <t>Plodine d.d.</t>
  </si>
  <si>
    <t>Rijeka</t>
  </si>
  <si>
    <t xml:space="preserve">Pevex d.d </t>
  </si>
  <si>
    <t>E store j.d.o.o.</t>
  </si>
  <si>
    <t>3224- Materijal i dijelovi za tekuće ulaganje</t>
  </si>
  <si>
    <t>Clarus d.o.o.</t>
  </si>
  <si>
    <t>3224-Materijal i dijelovi za tekuće održavanje</t>
  </si>
  <si>
    <t>3294- Članarine i norme</t>
  </si>
  <si>
    <t>INFORMACIJE O TROŠENJU SREDSTAVA ZA RUJAN  2024.</t>
  </si>
  <si>
    <t xml:space="preserve">UKUPNO ZA RUJAN 2024: </t>
  </si>
  <si>
    <t>INFORMACIJE O TROŠENJU SREDSTAVA ZA RUJAN 2024.</t>
  </si>
  <si>
    <t xml:space="preserve">Ukupno za rujan 2024. </t>
  </si>
  <si>
    <t>Repromaterijali Zadar, obrt za trgovinu, vl. Marija Labrović</t>
  </si>
  <si>
    <t>Sesvete</t>
  </si>
  <si>
    <t xml:space="preserve">Start, obrt za popravak strojeva i trgovinu, vl. Zdravko Hajnić </t>
  </si>
  <si>
    <t>Kraj</t>
  </si>
  <si>
    <t xml:space="preserve">Dezinsekcija Puntamika d.o.o. </t>
  </si>
  <si>
    <t>Sistem servis d.o.o.</t>
  </si>
  <si>
    <t>Arheološki muzej Zadar</t>
  </si>
  <si>
    <t>O-K-TEH d.o.o.</t>
  </si>
  <si>
    <t>Computer servis j.d.o.o.</t>
  </si>
  <si>
    <t>3299-Ostali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</si>
</sst>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" fontId="1" fillId="5" borderId="1" xfId="0" applyNumberFormat="1" applyFont="1" applyFill="1" applyBorder="1"/>
    <xf numFmtId="4" fontId="0" fillId="0" borderId="0" xfId="0" applyNumberFormat="1" applyFill="1"/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ill="1" applyBorder="1"/>
    <xf numFmtId="164" fontId="5" fillId="0" borderId="1" xfId="0" applyNumberFormat="1" applyFont="1" applyFill="1" applyBorder="1"/>
    <xf numFmtId="4" fontId="0" fillId="0" borderId="0" xfId="0" applyNumberFormat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4" fontId="0" fillId="0" borderId="0" xfId="0" applyNumberFormat="1" applyFont="1" applyFill="1"/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16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0"/>
  <sheetViews>
    <sheetView tabSelected="1" topLeftCell="A43" workbookViewId="0">
      <selection activeCell="E55" sqref="E55"/>
    </sheetView>
  </sheetViews>
  <sheetFormatPr defaultColWidth="16.5703125" defaultRowHeight="15" x14ac:dyDescent="0.25"/>
  <cols>
    <col min="1" max="1" width="34.140625" customWidth="1"/>
    <col min="2" max="3" width="16.5703125" customWidth="1"/>
    <col min="4" max="4" width="16.5703125" style="47" customWidth="1"/>
    <col min="5" max="5" width="22.85546875" customWidth="1"/>
  </cols>
  <sheetData>
    <row r="3" spans="1:7" s="4" customFormat="1" ht="18.75" customHeight="1" x14ac:dyDescent="0.25">
      <c r="A3" s="5" t="s">
        <v>14</v>
      </c>
      <c r="B3" s="6"/>
      <c r="C3" s="6"/>
      <c r="D3" s="43"/>
      <c r="E3" s="7"/>
    </row>
    <row r="4" spans="1:7" s="4" customFormat="1" ht="18.75" customHeight="1" x14ac:dyDescent="0.25">
      <c r="A4" s="5" t="s">
        <v>15</v>
      </c>
      <c r="B4" s="6"/>
      <c r="C4" s="6"/>
      <c r="D4" s="43"/>
      <c r="E4" s="7"/>
    </row>
    <row r="5" spans="1:7" s="4" customFormat="1" ht="18.75" customHeight="1" x14ac:dyDescent="0.25">
      <c r="A5" s="5" t="s">
        <v>16</v>
      </c>
      <c r="B5" s="6"/>
      <c r="C5" s="6"/>
      <c r="D5" s="43"/>
      <c r="E5" s="7"/>
    </row>
    <row r="6" spans="1:7" ht="15.75" thickBot="1" x14ac:dyDescent="0.3">
      <c r="A6" s="29"/>
      <c r="B6" s="28"/>
      <c r="C6" s="28"/>
      <c r="D6" s="41"/>
      <c r="E6" s="28"/>
    </row>
    <row r="7" spans="1:7" s="8" customFormat="1" ht="27.75" customHeight="1" thickBot="1" x14ac:dyDescent="0.3">
      <c r="A7" s="58" t="s">
        <v>54</v>
      </c>
      <c r="B7" s="59"/>
      <c r="C7" s="59"/>
      <c r="D7" s="59"/>
      <c r="E7" s="60"/>
    </row>
    <row r="8" spans="1:7" s="4" customFormat="1" ht="45.75" customHeight="1" thickBot="1" x14ac:dyDescent="0.3">
      <c r="A8" s="18" t="s">
        <v>1</v>
      </c>
      <c r="B8" s="17" t="s">
        <v>2</v>
      </c>
      <c r="C8" s="17" t="s">
        <v>3</v>
      </c>
      <c r="D8" s="17" t="s">
        <v>4</v>
      </c>
      <c r="E8" s="17" t="s">
        <v>5</v>
      </c>
    </row>
    <row r="9" spans="1:7" s="53" customFormat="1" ht="36" customHeight="1" thickBot="1" x14ac:dyDescent="0.3">
      <c r="A9" s="35" t="s">
        <v>58</v>
      </c>
      <c r="B9" s="51">
        <v>55944756836</v>
      </c>
      <c r="C9" s="30" t="s">
        <v>0</v>
      </c>
      <c r="D9" s="52">
        <v>603.61</v>
      </c>
      <c r="E9" s="35" t="s">
        <v>31</v>
      </c>
      <c r="G9" s="54"/>
    </row>
    <row r="10" spans="1:7" ht="36" customHeight="1" thickBot="1" x14ac:dyDescent="0.3">
      <c r="A10" s="36" t="s">
        <v>6</v>
      </c>
      <c r="B10" s="37"/>
      <c r="C10" s="38"/>
      <c r="D10" s="44">
        <v>603.61</v>
      </c>
      <c r="E10" s="32"/>
    </row>
    <row r="11" spans="1:7" s="53" customFormat="1" ht="36" customHeight="1" thickBot="1" x14ac:dyDescent="0.3">
      <c r="A11" s="30" t="s">
        <v>46</v>
      </c>
      <c r="B11" s="51">
        <v>92510683607</v>
      </c>
      <c r="C11" s="30" t="s">
        <v>47</v>
      </c>
      <c r="D11" s="52">
        <v>75.14</v>
      </c>
      <c r="E11" s="35" t="s">
        <v>31</v>
      </c>
      <c r="G11" s="54"/>
    </row>
    <row r="12" spans="1:7" ht="36" customHeight="1" thickBot="1" x14ac:dyDescent="0.3">
      <c r="A12" s="36" t="s">
        <v>6</v>
      </c>
      <c r="B12" s="37"/>
      <c r="C12" s="38"/>
      <c r="D12" s="44">
        <v>75.14</v>
      </c>
      <c r="E12" s="32"/>
      <c r="G12" s="57"/>
    </row>
    <row r="13" spans="1:7" s="33" customFormat="1" ht="36" customHeight="1" thickBot="1" x14ac:dyDescent="0.3">
      <c r="A13" s="30" t="s">
        <v>34</v>
      </c>
      <c r="B13" s="31">
        <v>77852558421</v>
      </c>
      <c r="C13" s="32" t="s">
        <v>0</v>
      </c>
      <c r="D13" s="46">
        <v>6</v>
      </c>
      <c r="E13" s="34" t="s">
        <v>31</v>
      </c>
      <c r="G13" s="40"/>
    </row>
    <row r="14" spans="1:7" s="33" customFormat="1" ht="36" customHeight="1" thickBot="1" x14ac:dyDescent="0.3">
      <c r="A14" s="30" t="s">
        <v>34</v>
      </c>
      <c r="B14" s="31">
        <v>77852558421</v>
      </c>
      <c r="C14" s="32" t="s">
        <v>0</v>
      </c>
      <c r="D14" s="46">
        <v>36</v>
      </c>
      <c r="E14" s="34" t="s">
        <v>31</v>
      </c>
      <c r="G14" s="40"/>
    </row>
    <row r="15" spans="1:7" s="33" customFormat="1" ht="36" customHeight="1" thickBot="1" x14ac:dyDescent="0.3">
      <c r="A15" s="30" t="s">
        <v>34</v>
      </c>
      <c r="B15" s="31">
        <v>77852558421</v>
      </c>
      <c r="C15" s="32" t="s">
        <v>0</v>
      </c>
      <c r="D15" s="46">
        <v>37.5</v>
      </c>
      <c r="E15" s="34" t="s">
        <v>31</v>
      </c>
      <c r="G15" s="40"/>
    </row>
    <row r="16" spans="1:7" ht="36" customHeight="1" thickBot="1" x14ac:dyDescent="0.3">
      <c r="A16" s="36" t="s">
        <v>6</v>
      </c>
      <c r="B16" s="37"/>
      <c r="C16" s="38"/>
      <c r="D16" s="44">
        <f>D13+D14+D15</f>
        <v>79.5</v>
      </c>
      <c r="E16" s="32"/>
      <c r="G16" s="42"/>
    </row>
    <row r="17" spans="1:7" s="33" customFormat="1" ht="36" customHeight="1" thickBot="1" x14ac:dyDescent="0.3">
      <c r="A17" s="30" t="s">
        <v>18</v>
      </c>
      <c r="B17" s="31">
        <v>47612356838</v>
      </c>
      <c r="C17" s="32" t="s">
        <v>0</v>
      </c>
      <c r="D17" s="46">
        <v>204.34</v>
      </c>
      <c r="E17" s="34" t="s">
        <v>31</v>
      </c>
      <c r="F17" s="40"/>
      <c r="G17" s="40"/>
    </row>
    <row r="18" spans="1:7" s="33" customFormat="1" ht="36" customHeight="1" thickBot="1" x14ac:dyDescent="0.3">
      <c r="A18" s="30" t="s">
        <v>18</v>
      </c>
      <c r="B18" s="31">
        <v>47612356838</v>
      </c>
      <c r="C18" s="32" t="s">
        <v>0</v>
      </c>
      <c r="D18" s="46">
        <v>191.23</v>
      </c>
      <c r="E18" s="34" t="s">
        <v>31</v>
      </c>
      <c r="G18" s="40"/>
    </row>
    <row r="19" spans="1:7" ht="36" customHeight="1" thickBot="1" x14ac:dyDescent="0.3">
      <c r="A19" s="36" t="s">
        <v>6</v>
      </c>
      <c r="B19" s="37"/>
      <c r="C19" s="38"/>
      <c r="D19" s="44">
        <f>D17+D18</f>
        <v>395.57</v>
      </c>
      <c r="E19" s="32"/>
    </row>
    <row r="20" spans="1:7" s="33" customFormat="1" ht="36" customHeight="1" thickBot="1" x14ac:dyDescent="0.3">
      <c r="A20" s="32" t="s">
        <v>48</v>
      </c>
      <c r="B20" s="31">
        <v>73660371074</v>
      </c>
      <c r="C20" s="32" t="s">
        <v>59</v>
      </c>
      <c r="D20" s="46">
        <v>719.63</v>
      </c>
      <c r="E20" s="55" t="s">
        <v>50</v>
      </c>
    </row>
    <row r="21" spans="1:7" s="33" customFormat="1" ht="36" customHeight="1" thickBot="1" x14ac:dyDescent="0.3">
      <c r="A21" s="32" t="s">
        <v>48</v>
      </c>
      <c r="B21" s="31">
        <v>73660371074</v>
      </c>
      <c r="C21" s="32" t="s">
        <v>59</v>
      </c>
      <c r="D21" s="46">
        <v>167.44</v>
      </c>
      <c r="E21" s="55" t="s">
        <v>31</v>
      </c>
    </row>
    <row r="22" spans="1:7" ht="36" customHeight="1" thickBot="1" x14ac:dyDescent="0.3">
      <c r="A22" s="9" t="s">
        <v>6</v>
      </c>
      <c r="B22" s="11"/>
      <c r="C22" s="10"/>
      <c r="D22" s="45">
        <f>D20+D21</f>
        <v>887.06999999999994</v>
      </c>
      <c r="E22" s="1"/>
    </row>
    <row r="23" spans="1:7" s="33" customFormat="1" ht="36" customHeight="1" thickBot="1" x14ac:dyDescent="0.3">
      <c r="A23" s="30" t="s">
        <v>49</v>
      </c>
      <c r="B23" s="31">
        <v>53097723816</v>
      </c>
      <c r="C23" s="32" t="s">
        <v>0</v>
      </c>
      <c r="D23" s="46">
        <v>58.63</v>
      </c>
      <c r="E23" s="34" t="s">
        <v>31</v>
      </c>
    </row>
    <row r="24" spans="1:7" ht="36" customHeight="1" thickBot="1" x14ac:dyDescent="0.3">
      <c r="A24" s="36" t="s">
        <v>6</v>
      </c>
      <c r="B24" s="37"/>
      <c r="C24" s="38"/>
      <c r="D24" s="44">
        <v>58.63</v>
      </c>
      <c r="E24" s="32"/>
    </row>
    <row r="25" spans="1:7" s="33" customFormat="1" ht="36" customHeight="1" thickBot="1" x14ac:dyDescent="0.3">
      <c r="A25" s="55" t="s">
        <v>60</v>
      </c>
      <c r="B25" s="31">
        <v>60999524534</v>
      </c>
      <c r="C25" s="32" t="s">
        <v>0</v>
      </c>
      <c r="D25" s="46">
        <v>35.93</v>
      </c>
      <c r="E25" s="34" t="s">
        <v>31</v>
      </c>
    </row>
    <row r="26" spans="1:7" ht="36" customHeight="1" thickBot="1" x14ac:dyDescent="0.3">
      <c r="A26" s="9" t="s">
        <v>6</v>
      </c>
      <c r="B26" s="11"/>
      <c r="C26" s="10"/>
      <c r="D26" s="45">
        <f>D25</f>
        <v>35.93</v>
      </c>
      <c r="E26" s="1"/>
    </row>
    <row r="27" spans="1:7" s="33" customFormat="1" ht="36" customHeight="1" thickBot="1" x14ac:dyDescent="0.3">
      <c r="A27" s="55" t="s">
        <v>51</v>
      </c>
      <c r="B27" s="31">
        <v>99454669536</v>
      </c>
      <c r="C27" s="32" t="s">
        <v>61</v>
      </c>
      <c r="D27" s="46">
        <v>450</v>
      </c>
      <c r="E27" s="34" t="s">
        <v>52</v>
      </c>
    </row>
    <row r="28" spans="1:7" ht="36" customHeight="1" thickBot="1" x14ac:dyDescent="0.3">
      <c r="A28" s="9" t="s">
        <v>6</v>
      </c>
      <c r="B28" s="11"/>
      <c r="C28" s="10"/>
      <c r="D28" s="45">
        <v>450</v>
      </c>
      <c r="E28" s="1"/>
    </row>
    <row r="29" spans="1:7" s="33" customFormat="1" ht="36" customHeight="1" thickBot="1" x14ac:dyDescent="0.3">
      <c r="A29" s="30" t="s">
        <v>22</v>
      </c>
      <c r="B29" s="31">
        <v>63073332379</v>
      </c>
      <c r="C29" s="32" t="s">
        <v>13</v>
      </c>
      <c r="D29" s="46">
        <v>938.01</v>
      </c>
      <c r="E29" s="34" t="s">
        <v>23</v>
      </c>
    </row>
    <row r="30" spans="1:7" ht="36" customHeight="1" thickBot="1" x14ac:dyDescent="0.3">
      <c r="A30" s="36" t="s">
        <v>6</v>
      </c>
      <c r="B30" s="37"/>
      <c r="C30" s="38"/>
      <c r="D30" s="44">
        <f>D29</f>
        <v>938.01</v>
      </c>
      <c r="E30" s="34"/>
      <c r="G30" s="42"/>
    </row>
    <row r="31" spans="1:7" s="53" customFormat="1" ht="36" customHeight="1" thickBot="1" x14ac:dyDescent="0.3">
      <c r="A31" s="30" t="s">
        <v>25</v>
      </c>
      <c r="B31" s="51">
        <v>87311810356</v>
      </c>
      <c r="C31" s="30" t="s">
        <v>26</v>
      </c>
      <c r="D31" s="52">
        <v>2.1</v>
      </c>
      <c r="E31" s="35" t="s">
        <v>27</v>
      </c>
    </row>
    <row r="32" spans="1:7" ht="36" customHeight="1" thickBot="1" x14ac:dyDescent="0.3">
      <c r="A32" s="36" t="s">
        <v>6</v>
      </c>
      <c r="B32" s="37"/>
      <c r="C32" s="38"/>
      <c r="D32" s="44">
        <v>2.1</v>
      </c>
      <c r="E32" s="32"/>
    </row>
    <row r="33" spans="1:5" s="53" customFormat="1" ht="36" customHeight="1" thickBot="1" x14ac:dyDescent="0.3">
      <c r="A33" s="30" t="s">
        <v>21</v>
      </c>
      <c r="B33" s="51">
        <v>81793146560</v>
      </c>
      <c r="C33" s="30" t="s">
        <v>13</v>
      </c>
      <c r="D33" s="52">
        <v>14.65</v>
      </c>
      <c r="E33" s="35" t="s">
        <v>27</v>
      </c>
    </row>
    <row r="34" spans="1:5" s="53" customFormat="1" ht="36" customHeight="1" thickBot="1" x14ac:dyDescent="0.3">
      <c r="A34" s="30" t="s">
        <v>21</v>
      </c>
      <c r="B34" s="51">
        <v>81793146560</v>
      </c>
      <c r="C34" s="30" t="s">
        <v>13</v>
      </c>
      <c r="D34" s="52">
        <v>71.25</v>
      </c>
      <c r="E34" s="35" t="s">
        <v>27</v>
      </c>
    </row>
    <row r="35" spans="1:5" ht="36" customHeight="1" thickBot="1" x14ac:dyDescent="0.3">
      <c r="A35" s="36" t="s">
        <v>6</v>
      </c>
      <c r="B35" s="37"/>
      <c r="C35" s="38"/>
      <c r="D35" s="44">
        <f>D33+D34</f>
        <v>85.9</v>
      </c>
      <c r="E35" s="32"/>
    </row>
    <row r="36" spans="1:5" s="53" customFormat="1" ht="36" customHeight="1" thickBot="1" x14ac:dyDescent="0.3">
      <c r="A36" s="30" t="s">
        <v>40</v>
      </c>
      <c r="B36" s="51">
        <v>33061586626</v>
      </c>
      <c r="C36" s="30" t="s">
        <v>0</v>
      </c>
      <c r="D36" s="52">
        <v>109.5</v>
      </c>
      <c r="E36" s="35" t="s">
        <v>27</v>
      </c>
    </row>
    <row r="37" spans="1:5" s="53" customFormat="1" ht="36" customHeight="1" thickBot="1" x14ac:dyDescent="0.3">
      <c r="A37" s="30" t="s">
        <v>40</v>
      </c>
      <c r="B37" s="51">
        <v>33061586626</v>
      </c>
      <c r="C37" s="30" t="s">
        <v>0</v>
      </c>
      <c r="D37" s="52">
        <v>109.5</v>
      </c>
      <c r="E37" s="35" t="s">
        <v>27</v>
      </c>
    </row>
    <row r="38" spans="1:5" ht="36" customHeight="1" thickBot="1" x14ac:dyDescent="0.3">
      <c r="A38" s="36" t="s">
        <v>6</v>
      </c>
      <c r="B38" s="37"/>
      <c r="C38" s="38"/>
      <c r="D38" s="44">
        <f>D36+D37</f>
        <v>219</v>
      </c>
      <c r="E38" s="32"/>
    </row>
    <row r="39" spans="1:5" s="33" customFormat="1" ht="36" customHeight="1" thickBot="1" x14ac:dyDescent="0.3">
      <c r="A39" s="32" t="s">
        <v>30</v>
      </c>
      <c r="B39" s="31">
        <v>89406825003</v>
      </c>
      <c r="C39" s="32" t="s">
        <v>0</v>
      </c>
      <c r="D39" s="46">
        <v>13.91</v>
      </c>
      <c r="E39" s="32" t="s">
        <v>20</v>
      </c>
    </row>
    <row r="40" spans="1:5" s="33" customFormat="1" ht="36" customHeight="1" thickBot="1" x14ac:dyDescent="0.3">
      <c r="A40" s="32" t="s">
        <v>30</v>
      </c>
      <c r="B40" s="31">
        <v>89406825003</v>
      </c>
      <c r="C40" s="32" t="s">
        <v>0</v>
      </c>
      <c r="D40" s="46">
        <v>13.91</v>
      </c>
      <c r="E40" s="32" t="s">
        <v>20</v>
      </c>
    </row>
    <row r="41" spans="1:5" ht="36" customHeight="1" thickBot="1" x14ac:dyDescent="0.3">
      <c r="A41" s="36" t="s">
        <v>6</v>
      </c>
      <c r="B41" s="37"/>
      <c r="C41" s="38"/>
      <c r="D41" s="44">
        <f>D39+D40</f>
        <v>27.82</v>
      </c>
      <c r="E41" s="32"/>
    </row>
    <row r="42" spans="1:5" s="33" customFormat="1" ht="36" customHeight="1" thickBot="1" x14ac:dyDescent="0.3">
      <c r="A42" s="35" t="s">
        <v>41</v>
      </c>
      <c r="B42" s="31">
        <v>84923155727</v>
      </c>
      <c r="C42" s="32" t="s">
        <v>0</v>
      </c>
      <c r="D42" s="46">
        <v>243.23</v>
      </c>
      <c r="E42" s="34" t="s">
        <v>20</v>
      </c>
    </row>
    <row r="43" spans="1:5" s="33" customFormat="1" ht="36" customHeight="1" thickBot="1" x14ac:dyDescent="0.3">
      <c r="A43" s="35" t="s">
        <v>41</v>
      </c>
      <c r="B43" s="31">
        <v>84923155727</v>
      </c>
      <c r="C43" s="32" t="s">
        <v>0</v>
      </c>
      <c r="D43" s="46">
        <v>79.34</v>
      </c>
      <c r="E43" s="34" t="s">
        <v>20</v>
      </c>
    </row>
    <row r="44" spans="1:5" ht="36" customHeight="1" thickBot="1" x14ac:dyDescent="0.3">
      <c r="A44" s="36" t="s">
        <v>6</v>
      </c>
      <c r="B44" s="37"/>
      <c r="C44" s="38"/>
      <c r="D44" s="44">
        <f>D42+D43</f>
        <v>322.57</v>
      </c>
      <c r="E44" s="32"/>
    </row>
    <row r="45" spans="1:5" s="33" customFormat="1" ht="36" customHeight="1" thickBot="1" x14ac:dyDescent="0.3">
      <c r="A45" s="35" t="s">
        <v>62</v>
      </c>
      <c r="B45" s="31">
        <v>5931274546</v>
      </c>
      <c r="C45" s="32" t="s">
        <v>0</v>
      </c>
      <c r="D45" s="46">
        <v>207.38</v>
      </c>
      <c r="E45" s="34" t="s">
        <v>20</v>
      </c>
    </row>
    <row r="46" spans="1:5" ht="36" customHeight="1" thickBot="1" x14ac:dyDescent="0.3">
      <c r="A46" s="36" t="s">
        <v>6</v>
      </c>
      <c r="B46" s="37"/>
      <c r="C46" s="38"/>
      <c r="D46" s="44">
        <v>207.38</v>
      </c>
      <c r="E46" s="32"/>
    </row>
    <row r="47" spans="1:5" s="33" customFormat="1" ht="36" customHeight="1" thickBot="1" x14ac:dyDescent="0.3">
      <c r="A47" s="30" t="s">
        <v>38</v>
      </c>
      <c r="B47" s="31">
        <v>71981294715</v>
      </c>
      <c r="C47" s="32" t="s">
        <v>39</v>
      </c>
      <c r="D47" s="46">
        <v>136.25</v>
      </c>
      <c r="E47" s="34" t="s">
        <v>32</v>
      </c>
    </row>
    <row r="48" spans="1:5" s="33" customFormat="1" ht="36" customHeight="1" thickBot="1" x14ac:dyDescent="0.3">
      <c r="A48" s="30" t="s">
        <v>38</v>
      </c>
      <c r="B48" s="31">
        <v>71981294715</v>
      </c>
      <c r="C48" s="32" t="s">
        <v>39</v>
      </c>
      <c r="D48" s="46">
        <v>136.25</v>
      </c>
      <c r="E48" s="34" t="s">
        <v>32</v>
      </c>
    </row>
    <row r="49" spans="1:7" ht="36" customHeight="1" thickBot="1" x14ac:dyDescent="0.3">
      <c r="A49" s="36" t="s">
        <v>6</v>
      </c>
      <c r="B49" s="37"/>
      <c r="C49" s="38"/>
      <c r="D49" s="44">
        <f>D47+D48</f>
        <v>272.5</v>
      </c>
      <c r="E49" s="32"/>
    </row>
    <row r="50" spans="1:7" s="33" customFormat="1" ht="36" customHeight="1" thickBot="1" x14ac:dyDescent="0.3">
      <c r="A50" s="32" t="s">
        <v>66</v>
      </c>
      <c r="B50" s="31">
        <v>43517551896</v>
      </c>
      <c r="C50" s="32" t="s">
        <v>0</v>
      </c>
      <c r="D50" s="46">
        <v>700</v>
      </c>
      <c r="E50" s="34" t="s">
        <v>32</v>
      </c>
      <c r="G50" s="40"/>
    </row>
    <row r="51" spans="1:7" ht="36" customHeight="1" thickBot="1" x14ac:dyDescent="0.3">
      <c r="A51" s="9" t="s">
        <v>6</v>
      </c>
      <c r="B51" s="11"/>
      <c r="C51" s="10"/>
      <c r="D51" s="45">
        <v>700</v>
      </c>
      <c r="E51" s="1"/>
    </row>
    <row r="52" spans="1:7" s="33" customFormat="1" ht="36" customHeight="1" thickBot="1" x14ac:dyDescent="0.3">
      <c r="A52" s="30" t="s">
        <v>33</v>
      </c>
      <c r="B52" s="31">
        <v>85821130368</v>
      </c>
      <c r="C52" s="32" t="s">
        <v>24</v>
      </c>
      <c r="D52" s="46">
        <v>1.66</v>
      </c>
      <c r="E52" s="34" t="s">
        <v>32</v>
      </c>
    </row>
    <row r="53" spans="1:7" s="33" customFormat="1" ht="36" customHeight="1" thickBot="1" x14ac:dyDescent="0.3">
      <c r="A53" s="30" t="s">
        <v>33</v>
      </c>
      <c r="B53" s="31">
        <v>85821130368</v>
      </c>
      <c r="C53" s="32" t="s">
        <v>24</v>
      </c>
      <c r="D53" s="46">
        <v>10.29</v>
      </c>
      <c r="E53" s="34" t="s">
        <v>67</v>
      </c>
    </row>
    <row r="54" spans="1:7" s="33" customFormat="1" ht="36" customHeight="1" thickBot="1" x14ac:dyDescent="0.3">
      <c r="A54" s="30" t="s">
        <v>33</v>
      </c>
      <c r="B54" s="31">
        <v>85821130368</v>
      </c>
      <c r="C54" s="32" t="s">
        <v>24</v>
      </c>
      <c r="D54" s="46">
        <v>10.29</v>
      </c>
      <c r="E54" s="34" t="s">
        <v>67</v>
      </c>
    </row>
    <row r="55" spans="1:7" ht="36" customHeight="1" thickBot="1" x14ac:dyDescent="0.3">
      <c r="A55" s="36" t="s">
        <v>6</v>
      </c>
      <c r="B55" s="37"/>
      <c r="C55" s="38"/>
      <c r="D55" s="44">
        <f>D53+D52+D54</f>
        <v>22.24</v>
      </c>
      <c r="E55" s="32"/>
    </row>
    <row r="56" spans="1:7" s="33" customFormat="1" ht="36" customHeight="1" thickBot="1" x14ac:dyDescent="0.3">
      <c r="A56" s="55" t="s">
        <v>65</v>
      </c>
      <c r="B56" s="31">
        <v>37322381288</v>
      </c>
      <c r="C56" s="32" t="s">
        <v>13</v>
      </c>
      <c r="D56" s="46">
        <v>1707.19</v>
      </c>
      <c r="E56" s="34" t="s">
        <v>19</v>
      </c>
    </row>
    <row r="57" spans="1:7" ht="36" customHeight="1" thickBot="1" x14ac:dyDescent="0.3">
      <c r="A57" s="9" t="s">
        <v>6</v>
      </c>
      <c r="B57" s="11"/>
      <c r="C57" s="10"/>
      <c r="D57" s="45">
        <v>1707.19</v>
      </c>
      <c r="E57" s="1"/>
    </row>
    <row r="58" spans="1:7" s="33" customFormat="1" ht="36" customHeight="1" thickBot="1" x14ac:dyDescent="0.3">
      <c r="A58" s="35" t="s">
        <v>64</v>
      </c>
      <c r="B58" s="31">
        <v>88252913683</v>
      </c>
      <c r="C58" s="32" t="s">
        <v>0</v>
      </c>
      <c r="D58" s="46">
        <v>38</v>
      </c>
      <c r="E58" s="34" t="s">
        <v>36</v>
      </c>
    </row>
    <row r="59" spans="1:7" ht="36" customHeight="1" thickBot="1" x14ac:dyDescent="0.3">
      <c r="A59" s="36" t="s">
        <v>6</v>
      </c>
      <c r="B59" s="37"/>
      <c r="C59" s="38"/>
      <c r="D59" s="44">
        <f>D58</f>
        <v>38</v>
      </c>
      <c r="E59" s="32"/>
    </row>
    <row r="60" spans="1:7" s="33" customFormat="1" ht="36" customHeight="1" thickBot="1" x14ac:dyDescent="0.3">
      <c r="A60" s="30" t="s">
        <v>35</v>
      </c>
      <c r="B60" s="31">
        <v>36978292106</v>
      </c>
      <c r="C60" s="32" t="s">
        <v>0</v>
      </c>
      <c r="D60" s="46">
        <v>49.78</v>
      </c>
      <c r="E60" s="34" t="s">
        <v>36</v>
      </c>
      <c r="G60" s="40"/>
    </row>
    <row r="61" spans="1:7" s="33" customFormat="1" ht="36" customHeight="1" thickBot="1" x14ac:dyDescent="0.3">
      <c r="A61" s="30" t="s">
        <v>35</v>
      </c>
      <c r="B61" s="31">
        <v>36978292106</v>
      </c>
      <c r="C61" s="32" t="s">
        <v>0</v>
      </c>
      <c r="D61" s="46">
        <v>49.78</v>
      </c>
      <c r="E61" s="34" t="s">
        <v>36</v>
      </c>
      <c r="G61" s="40"/>
    </row>
    <row r="62" spans="1:7" ht="36" customHeight="1" thickBot="1" x14ac:dyDescent="0.3">
      <c r="A62" s="36" t="s">
        <v>6</v>
      </c>
      <c r="B62" s="37"/>
      <c r="C62" s="38"/>
      <c r="D62" s="44">
        <f>D60+D61</f>
        <v>99.56</v>
      </c>
      <c r="E62" s="32"/>
    </row>
    <row r="63" spans="1:7" s="33" customFormat="1" ht="36" customHeight="1" thickBot="1" x14ac:dyDescent="0.3">
      <c r="A63" s="30" t="s">
        <v>37</v>
      </c>
      <c r="B63" s="31">
        <v>11469787133</v>
      </c>
      <c r="C63" s="32" t="s">
        <v>24</v>
      </c>
      <c r="D63" s="46">
        <v>87.1</v>
      </c>
      <c r="E63" s="34" t="s">
        <v>36</v>
      </c>
    </row>
    <row r="64" spans="1:7" ht="36" customHeight="1" thickBot="1" x14ac:dyDescent="0.3">
      <c r="A64" s="36" t="s">
        <v>6</v>
      </c>
      <c r="B64" s="37"/>
      <c r="C64" s="38"/>
      <c r="D64" s="44">
        <v>87.1</v>
      </c>
      <c r="E64" s="32"/>
    </row>
    <row r="65" spans="1:7" s="33" customFormat="1" ht="36" customHeight="1" thickBot="1" x14ac:dyDescent="0.3">
      <c r="A65" s="32" t="s">
        <v>63</v>
      </c>
      <c r="B65" s="31">
        <v>67980988122</v>
      </c>
      <c r="C65" s="32" t="s">
        <v>0</v>
      </c>
      <c r="D65" s="46">
        <v>8</v>
      </c>
      <c r="E65" s="34" t="s">
        <v>19</v>
      </c>
      <c r="G65" s="40"/>
    </row>
    <row r="66" spans="1:7" ht="36" customHeight="1" thickBot="1" x14ac:dyDescent="0.3">
      <c r="A66" s="9" t="s">
        <v>6</v>
      </c>
      <c r="B66" s="11"/>
      <c r="C66" s="10"/>
      <c r="D66" s="45">
        <v>8</v>
      </c>
      <c r="E66" s="1"/>
    </row>
    <row r="67" spans="1:7" s="33" customFormat="1" ht="36" customHeight="1" thickBot="1" x14ac:dyDescent="0.3">
      <c r="A67" s="30" t="s">
        <v>44</v>
      </c>
      <c r="B67" s="31">
        <v>78661516143</v>
      </c>
      <c r="C67" s="32" t="s">
        <v>24</v>
      </c>
      <c r="D67" s="46">
        <v>55</v>
      </c>
      <c r="E67" s="34" t="s">
        <v>53</v>
      </c>
    </row>
    <row r="68" spans="1:7" ht="36" customHeight="1" thickBot="1" x14ac:dyDescent="0.3">
      <c r="A68" s="36" t="s">
        <v>6</v>
      </c>
      <c r="B68" s="37"/>
      <c r="C68" s="38"/>
      <c r="D68" s="44">
        <v>55</v>
      </c>
      <c r="E68" s="32"/>
    </row>
    <row r="69" spans="1:7" s="33" customFormat="1" ht="36" customHeight="1" thickBot="1" x14ac:dyDescent="0.3">
      <c r="A69" s="32" t="s">
        <v>42</v>
      </c>
      <c r="B69" s="31">
        <v>59964152545</v>
      </c>
      <c r="C69" s="32" t="s">
        <v>24</v>
      </c>
      <c r="D69" s="46">
        <v>2592.5</v>
      </c>
      <c r="E69" s="56" t="s">
        <v>45</v>
      </c>
    </row>
    <row r="70" spans="1:7" ht="36" customHeight="1" thickBot="1" x14ac:dyDescent="0.3">
      <c r="A70" s="36" t="s">
        <v>6</v>
      </c>
      <c r="B70" s="37"/>
      <c r="C70" s="38"/>
      <c r="D70" s="44">
        <v>2592.5</v>
      </c>
      <c r="E70" s="32"/>
    </row>
    <row r="71" spans="1:7" ht="36" customHeight="1" thickBot="1" x14ac:dyDescent="0.3">
      <c r="A71" s="19" t="s">
        <v>55</v>
      </c>
      <c r="B71" s="20"/>
      <c r="C71" s="20"/>
      <c r="D71" s="61">
        <f>D70+D64+D68+D62+D57+D55+D59+D51+D49+D66+D46+D44+D41+D38+D35+D32+D30+D28+D26+D24+D22+D19+D16+D12+D10</f>
        <v>9970.32</v>
      </c>
      <c r="E71" s="62"/>
    </row>
    <row r="73" spans="1:7" x14ac:dyDescent="0.25">
      <c r="D73" s="47" t="s">
        <v>17</v>
      </c>
    </row>
    <row r="76" spans="1:7" x14ac:dyDescent="0.25">
      <c r="F76" s="42"/>
    </row>
    <row r="84" spans="4:5" x14ac:dyDescent="0.25">
      <c r="E84" s="42"/>
    </row>
    <row r="88" spans="4:5" x14ac:dyDescent="0.25">
      <c r="D88" s="50"/>
    </row>
    <row r="90" spans="4:5" x14ac:dyDescent="0.25">
      <c r="D90" s="50"/>
    </row>
  </sheetData>
  <mergeCells count="2">
    <mergeCell ref="A7:E7"/>
    <mergeCell ref="D71:E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1" workbookViewId="0">
      <selection activeCell="B12" sqref="B12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6" ht="15.75" thickBot="1" x14ac:dyDescent="0.3"/>
    <row r="2" spans="1:6" s="4" customFormat="1" ht="18.75" customHeight="1" thickBot="1" x14ac:dyDescent="0.3">
      <c r="A2" s="22"/>
      <c r="B2" s="65" t="s">
        <v>14</v>
      </c>
      <c r="C2" s="65"/>
    </row>
    <row r="3" spans="1:6" s="4" customFormat="1" ht="18.75" customHeight="1" thickBot="1" x14ac:dyDescent="0.3">
      <c r="A3" s="22"/>
      <c r="B3" s="23" t="s">
        <v>15</v>
      </c>
      <c r="C3" s="23"/>
    </row>
    <row r="4" spans="1:6" s="4" customFormat="1" ht="18.75" customHeight="1" thickBot="1" x14ac:dyDescent="0.3">
      <c r="A4" s="22"/>
      <c r="B4" s="23" t="s">
        <v>16</v>
      </c>
      <c r="C4" s="23"/>
    </row>
    <row r="5" spans="1:6" ht="18.75" customHeight="1" thickBot="1" x14ac:dyDescent="0.3">
      <c r="A5" s="24"/>
      <c r="B5" s="66"/>
      <c r="C5" s="66"/>
    </row>
    <row r="6" spans="1:6" s="12" customFormat="1" ht="41.25" customHeight="1" thickBot="1" x14ac:dyDescent="0.3">
      <c r="A6" s="25"/>
      <c r="B6" s="63" t="s">
        <v>56</v>
      </c>
      <c r="C6" s="64"/>
    </row>
    <row r="7" spans="1:6" s="4" customFormat="1" ht="45.75" customHeight="1" thickBot="1" x14ac:dyDescent="0.3">
      <c r="A7" s="13" t="s">
        <v>8</v>
      </c>
      <c r="B7" s="26" t="s">
        <v>7</v>
      </c>
      <c r="C7" s="27" t="s">
        <v>5</v>
      </c>
    </row>
    <row r="8" spans="1:6" ht="36" customHeight="1" thickBot="1" x14ac:dyDescent="0.3">
      <c r="A8" s="3" t="s">
        <v>9</v>
      </c>
      <c r="B8" s="48">
        <f>8034.16+162776.32</f>
        <v>170810.48</v>
      </c>
      <c r="C8" s="16" t="s">
        <v>28</v>
      </c>
      <c r="E8" s="42"/>
    </row>
    <row r="9" spans="1:6" ht="36" customHeight="1" thickBot="1" x14ac:dyDescent="0.3">
      <c r="A9" s="1"/>
      <c r="B9" s="48">
        <f>1325.64+26197.84</f>
        <v>27523.48</v>
      </c>
      <c r="C9" s="16" t="s">
        <v>11</v>
      </c>
      <c r="E9" s="42"/>
    </row>
    <row r="10" spans="1:6" ht="36" customHeight="1" thickBot="1" x14ac:dyDescent="0.3">
      <c r="A10" s="1"/>
      <c r="B10" s="48">
        <f>1527.44</f>
        <v>1527.44</v>
      </c>
      <c r="C10" s="16" t="s">
        <v>43</v>
      </c>
      <c r="E10" s="42"/>
    </row>
    <row r="11" spans="1:6" ht="36" customHeight="1" thickBot="1" x14ac:dyDescent="0.3">
      <c r="A11" s="1"/>
      <c r="B11" s="48">
        <f>64.47+1160.41</f>
        <v>1224.8800000000001</v>
      </c>
      <c r="C11" s="16" t="s">
        <v>12</v>
      </c>
    </row>
    <row r="12" spans="1:6" ht="36" customHeight="1" thickBot="1" x14ac:dyDescent="0.3">
      <c r="A12" s="2"/>
      <c r="B12" s="49">
        <f>336</f>
        <v>336</v>
      </c>
      <c r="C12" s="15" t="s">
        <v>29</v>
      </c>
      <c r="E12" s="42"/>
      <c r="F12" s="42"/>
    </row>
    <row r="13" spans="1:6" ht="36" customHeight="1" thickBot="1" x14ac:dyDescent="0.3">
      <c r="A13" s="2"/>
      <c r="B13" s="39">
        <f>SUM(B8:B12)</f>
        <v>201422.28000000003</v>
      </c>
      <c r="C13" s="21" t="s">
        <v>57</v>
      </c>
      <c r="E13" s="42"/>
    </row>
    <row r="14" spans="1:6" ht="36" customHeight="1" thickBot="1" x14ac:dyDescent="0.3">
      <c r="A14" s="14" t="s">
        <v>10</v>
      </c>
    </row>
    <row r="15" spans="1:6" x14ac:dyDescent="0.25">
      <c r="C15" t="s">
        <v>17</v>
      </c>
      <c r="F15" s="42"/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2024-10-03T10:01:58Z</dcterms:modified>
</cp:coreProperties>
</file>