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04" i="1"/>
  <c r="D102" i="1"/>
  <c r="D79" i="1"/>
  <c r="D52" i="1"/>
  <c r="D41" i="1"/>
  <c r="D32" i="1"/>
  <c r="D30" i="1"/>
  <c r="D27" i="1"/>
  <c r="D20" i="1"/>
  <c r="D18" i="1"/>
  <c r="D11" i="1"/>
  <c r="D121" i="1"/>
  <c r="B15" i="2"/>
  <c r="B8" i="2"/>
  <c r="B11" i="2"/>
  <c r="B10" i="2"/>
  <c r="B9" i="2"/>
  <c r="D63" i="1"/>
  <c r="D97" i="1"/>
  <c r="D15" i="1"/>
  <c r="D89" i="1"/>
  <c r="D95" i="1"/>
  <c r="D93" i="1"/>
  <c r="D91" i="1"/>
  <c r="D60" i="1"/>
  <c r="B14" i="2"/>
  <c r="D49" i="1" l="1"/>
  <c r="D47" i="1" l="1"/>
  <c r="B12" i="2"/>
  <c r="D58" i="1" l="1"/>
  <c r="D45" i="1" l="1"/>
  <c r="D43" i="1" l="1"/>
  <c r="D56" i="1" l="1"/>
</calcChain>
</file>

<file path=xl/sharedStrings.xml><?xml version="1.0" encoding="utf-8"?>
<sst xmlns="http://schemas.openxmlformats.org/spreadsheetml/2006/main" count="271" uniqueCount="118">
  <si>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</si>
  <si>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</si>
  <si>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</si>
  <si>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</si>
  <si>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</si>
  <si>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</si>
  <si>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</si>
  <si>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</si>
  <si>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</si>
  <si>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</si>
  <si>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</si>
  <si>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</si>
  <si>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</si>
  <si>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</si>
  <si>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</si>
  <si>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</si>
  <si>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</si>
  <si>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</si>
  <si>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</si>
  <si>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</si>
  <si>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</si>
  <si>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 xml:space="preserve">Zagreb </t>
  </si>
  <si>
    <t>HP- Hrvatska pošta d.d.</t>
  </si>
  <si>
    <t>Velika Gorica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</si>
  <si>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</si>
  <si>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</si>
  <si>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</si>
  <si>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</si>
  <si>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>3221-Uredski materijal i ostali materijalni rashodi</t>
  </si>
  <si>
    <t xml:space="preserve">3238-Računalne usluge </t>
  </si>
  <si>
    <t>Financijska agencija</t>
  </si>
  <si>
    <t>3239-Ostale usluge</t>
  </si>
  <si>
    <t>Opti Print Adria  d.o.o.</t>
  </si>
  <si>
    <t>Optimus Lab d.o.o.</t>
  </si>
  <si>
    <t>Čakovec</t>
  </si>
  <si>
    <t xml:space="preserve">Inovativni Zadar d.o.o. </t>
  </si>
  <si>
    <t xml:space="preserve">3121- Ostali rashodi za zaposlene </t>
  </si>
  <si>
    <t>Zdenka Supičić Špralja</t>
  </si>
  <si>
    <t xml:space="preserve">Marko Džaja </t>
  </si>
  <si>
    <t>3211-Službena putovanja</t>
  </si>
  <si>
    <t>372- Naknade građanima u novcu</t>
  </si>
  <si>
    <t>Školska knjiga d.d.</t>
  </si>
  <si>
    <t>Mikronis d.o.o.</t>
  </si>
  <si>
    <t>Zavod za javno zdravstvo Zadar</t>
  </si>
  <si>
    <t>Kone d.o.o.</t>
  </si>
  <si>
    <t xml:space="preserve">Jovan Bogdan </t>
  </si>
  <si>
    <t xml:space="preserve">Silba </t>
  </si>
  <si>
    <t>Veli Iž</t>
  </si>
  <si>
    <t>Olib</t>
  </si>
  <si>
    <t>3213- Stručno usavršavanje zaposlenika</t>
  </si>
  <si>
    <t>3235-Zakupnine i najmanine</t>
  </si>
  <si>
    <t>Mediteran security d.o.o.</t>
  </si>
  <si>
    <t>E STORE J.D.O.O.</t>
  </si>
  <si>
    <t>Katarina Zrinski d.o.o.</t>
  </si>
  <si>
    <t>3299-Ostali nespomenuti rashodi poslovanja</t>
  </si>
  <si>
    <t xml:space="preserve">4221-Knjige </t>
  </si>
  <si>
    <t>07189160632</t>
  </si>
  <si>
    <t>3234-Materijal za tekuće i investicijsko održavanje</t>
  </si>
  <si>
    <t>Javna vatrogasna postrojba Zadar</t>
  </si>
  <si>
    <t>Rafael j.d.o.o.</t>
  </si>
  <si>
    <t>Nin</t>
  </si>
  <si>
    <t>Jadranka obrt za trgovinu</t>
  </si>
  <si>
    <t xml:space="preserve">3239-Ostale usluge </t>
  </si>
  <si>
    <t>Provišta d.o.o.</t>
  </si>
  <si>
    <t>Poljoprivredna zadruga Olib</t>
  </si>
  <si>
    <t>04253989405</t>
  </si>
  <si>
    <t>4241-Knjige</t>
  </si>
  <si>
    <t>Auto ključ, obrt za fotokopiranje ključeva, fotokopiranje i oštrenje</t>
  </si>
  <si>
    <t xml:space="preserve">Pevex d.d. </t>
  </si>
  <si>
    <t>Varaždin</t>
  </si>
  <si>
    <t xml:space="preserve">Zading d.o.o. </t>
  </si>
  <si>
    <t>INFORMACIJE O TROŠENJU SREDSTAVA ZA PROSINAC 2024.</t>
  </si>
  <si>
    <t xml:space="preserve">Ukupno za prosinac 2024. </t>
  </si>
  <si>
    <t xml:space="preserve">UKUPNO ZA PROSINAC 2024: </t>
  </si>
  <si>
    <t>3221- Uredski materijal i ostali materijalni rashod</t>
  </si>
  <si>
    <t xml:space="preserve">Mrkva d.o.o. </t>
  </si>
  <si>
    <t>Zdravo i kvalitetno frutarija d.o.o.</t>
  </si>
  <si>
    <t>Split</t>
  </si>
  <si>
    <t>3222-Materijal i sirovine</t>
  </si>
  <si>
    <t>Vindija d.d. prehrambena industrija</t>
  </si>
  <si>
    <t>POINT D.O.O.</t>
  </si>
  <si>
    <t>4241- Knjige</t>
  </si>
  <si>
    <t xml:space="preserve">Alfa d.d. </t>
  </si>
  <si>
    <t>3239- Ostale usluge</t>
  </si>
  <si>
    <t>Prirodoslovno grafička škola Zadar</t>
  </si>
  <si>
    <t>Fiona d.o.o.</t>
  </si>
  <si>
    <t xml:space="preserve">4226- Sportska oprema </t>
  </si>
  <si>
    <t>Gecko d.o.o.</t>
  </si>
  <si>
    <t xml:space="preserve">Hrvatska zajednica računovođa i financijskih djelatnika </t>
  </si>
  <si>
    <t xml:space="preserve">Čakovec </t>
  </si>
  <si>
    <t>Leo modeli d.o.o.</t>
  </si>
  <si>
    <t>Dražović trade d.o.o.</t>
  </si>
  <si>
    <t>Tehnomodeli d.o.o</t>
  </si>
  <si>
    <t>09134951365</t>
  </si>
  <si>
    <t>08450756505</t>
  </si>
  <si>
    <t xml:space="preserve">Prijevoznički obrt Kaleb, vl. Marin Kaleb </t>
  </si>
  <si>
    <t xml:space="preserve">Donji Stupnik </t>
  </si>
  <si>
    <t xml:space="preserve">Mega Solar tehnics d.o.o. </t>
  </si>
  <si>
    <t xml:space="preserve">Privlaka </t>
  </si>
  <si>
    <t>Smart Tech d.o.o.</t>
  </si>
  <si>
    <t>Alfa atest inspect d.o.o.</t>
  </si>
  <si>
    <t>65485087278</t>
  </si>
  <si>
    <t xml:space="preserve">SOLUTION 51 d.o.o. </t>
  </si>
  <si>
    <t>Croatia osiguranje d.d.</t>
  </si>
  <si>
    <t xml:space="preserve">HOK osiguranje d.d. </t>
  </si>
  <si>
    <t>00432869176</t>
  </si>
  <si>
    <t>HARFA d.o.o.</t>
  </si>
  <si>
    <t xml:space="preserve">Jastrebarsko </t>
  </si>
  <si>
    <t>Naklada Slap d.o.o.</t>
  </si>
  <si>
    <t>Duvnjak gradnja plus j.d.o.o.</t>
  </si>
  <si>
    <t>URED OVLAŠTENOG INŽENJERA GRAĐEVINARSTVA DRAŽEN DŽEPINA</t>
  </si>
  <si>
    <t xml:space="preserve">Zadar </t>
  </si>
  <si>
    <t xml:space="preserve">4511- Dodatna ulaganja na građevinskim objektima </t>
  </si>
  <si>
    <t xml:space="preserve">3292- Premije osiguranja </t>
  </si>
  <si>
    <t>3292- Premije osiguranja</t>
  </si>
  <si>
    <t xml:space="preserve">3293-Reprezentacija </t>
  </si>
  <si>
    <t>3237-Intelektualne i osobne usluge</t>
  </si>
  <si>
    <t>3299- 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</si>
</sst>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ill="1" applyBorder="1"/>
    <xf numFmtId="164" fontId="5" fillId="0" borderId="1" xfId="0" applyNumberFormat="1" applyFont="1" applyFill="1" applyBorder="1"/>
    <xf numFmtId="4" fontId="0" fillId="0" borderId="0" xfId="0" applyNumberFormat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164" fontId="0" fillId="0" borderId="0" xfId="0" applyNumberForma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4" fontId="0" fillId="0" borderId="0" xfId="0" applyNumberFormat="1" applyFill="1"/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1" fillId="2" borderId="9" xfId="0" applyFont="1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0" fontId="1" fillId="5" borderId="6" xfId="0" applyFont="1" applyFill="1" applyBorder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164" fontId="0" fillId="5" borderId="6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0"/>
  <sheetViews>
    <sheetView topLeftCell="A112" zoomScaleNormal="100" workbookViewId="0">
      <selection activeCell="D117" sqref="D117"/>
    </sheetView>
  </sheetViews>
  <sheetFormatPr defaultColWidth="16.5703125" defaultRowHeight="15" x14ac:dyDescent="0.25"/>
  <cols>
    <col min="1" max="1" width="34.140625" customWidth="1"/>
    <col min="2" max="3" width="16.5703125" customWidth="1"/>
    <col min="4" max="4" width="16.5703125" style="4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38"/>
      <c r="E3" s="7"/>
    </row>
    <row r="4" spans="1:7" s="4" customFormat="1" ht="18.75" customHeight="1" x14ac:dyDescent="0.25">
      <c r="A4" s="5" t="s">
        <v>15</v>
      </c>
      <c r="B4" s="6"/>
      <c r="C4" s="6"/>
      <c r="D4" s="38"/>
      <c r="E4" s="7"/>
    </row>
    <row r="5" spans="1:7" s="4" customFormat="1" ht="18.75" customHeight="1" x14ac:dyDescent="0.25">
      <c r="A5" s="5" t="s">
        <v>16</v>
      </c>
      <c r="B5" s="6"/>
      <c r="C5" s="6"/>
      <c r="D5" s="38"/>
      <c r="E5" s="7"/>
    </row>
    <row r="6" spans="1:7" ht="15.75" thickBot="1" x14ac:dyDescent="0.3">
      <c r="A6" s="29"/>
      <c r="B6" s="28"/>
      <c r="C6" s="28"/>
      <c r="D6" s="36"/>
      <c r="E6" s="28"/>
    </row>
    <row r="7" spans="1:7" s="8" customFormat="1" ht="27.75" customHeight="1" thickBot="1" x14ac:dyDescent="0.3">
      <c r="A7" s="60" t="s">
        <v>71</v>
      </c>
      <c r="B7" s="61"/>
      <c r="C7" s="61"/>
      <c r="D7" s="61"/>
      <c r="E7" s="62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45" customFormat="1" ht="45" customHeight="1" thickBot="1" x14ac:dyDescent="0.3">
      <c r="A9" s="51" t="s">
        <v>88</v>
      </c>
      <c r="B9" s="49">
        <v>75508100288</v>
      </c>
      <c r="C9" s="48" t="s">
        <v>21</v>
      </c>
      <c r="D9" s="50">
        <v>110</v>
      </c>
      <c r="E9" s="51" t="s">
        <v>49</v>
      </c>
      <c r="G9" s="46"/>
    </row>
    <row r="10" spans="1:7" s="45" customFormat="1" ht="45" customHeight="1" thickBot="1" x14ac:dyDescent="0.3">
      <c r="A10" s="51" t="s">
        <v>88</v>
      </c>
      <c r="B10" s="49">
        <v>75508100288</v>
      </c>
      <c r="C10" s="48" t="s">
        <v>21</v>
      </c>
      <c r="D10" s="50">
        <v>290</v>
      </c>
      <c r="E10" s="51" t="s">
        <v>74</v>
      </c>
      <c r="G10" s="46"/>
    </row>
    <row r="11" spans="1:7" s="54" customFormat="1" ht="36" customHeight="1" thickBot="1" x14ac:dyDescent="0.3">
      <c r="A11" s="32" t="s">
        <v>6</v>
      </c>
      <c r="B11" s="33"/>
      <c r="C11" s="34"/>
      <c r="D11" s="39">
        <f>D9+D10</f>
        <v>400</v>
      </c>
      <c r="E11" s="30"/>
      <c r="G11" s="55"/>
    </row>
    <row r="12" spans="1:7" s="54" customFormat="1" ht="36" customHeight="1" thickBot="1" x14ac:dyDescent="0.3">
      <c r="A12" s="30" t="s">
        <v>42</v>
      </c>
      <c r="B12" s="52">
        <v>59964152545</v>
      </c>
      <c r="C12" s="30" t="s">
        <v>21</v>
      </c>
      <c r="D12" s="53">
        <v>36</v>
      </c>
      <c r="E12" s="58" t="s">
        <v>28</v>
      </c>
    </row>
    <row r="13" spans="1:7" ht="36" customHeight="1" thickBot="1" x14ac:dyDescent="0.3">
      <c r="A13" s="32" t="s">
        <v>6</v>
      </c>
      <c r="B13" s="33"/>
      <c r="C13" s="34"/>
      <c r="D13" s="39">
        <v>36</v>
      </c>
      <c r="E13" s="30"/>
      <c r="G13" s="37"/>
    </row>
    <row r="14" spans="1:7" s="54" customFormat="1" ht="36" customHeight="1" thickBot="1" x14ac:dyDescent="0.3">
      <c r="A14" s="48" t="s">
        <v>90</v>
      </c>
      <c r="B14" s="52">
        <v>14312340103</v>
      </c>
      <c r="C14" s="30" t="s">
        <v>89</v>
      </c>
      <c r="D14" s="53">
        <v>44.6</v>
      </c>
      <c r="E14" s="31" t="s">
        <v>28</v>
      </c>
      <c r="G14" s="56"/>
    </row>
    <row r="15" spans="1:7" ht="36" customHeight="1" thickBot="1" x14ac:dyDescent="0.3">
      <c r="A15" s="32" t="s">
        <v>6</v>
      </c>
      <c r="B15" s="33"/>
      <c r="C15" s="34"/>
      <c r="D15" s="39">
        <f>D14</f>
        <v>44.6</v>
      </c>
      <c r="E15" s="30"/>
      <c r="G15" s="37"/>
    </row>
    <row r="16" spans="1:7" s="54" customFormat="1" ht="36" customHeight="1" thickBot="1" x14ac:dyDescent="0.3">
      <c r="A16" s="48" t="s">
        <v>52</v>
      </c>
      <c r="B16" s="52">
        <v>53027723816</v>
      </c>
      <c r="C16" s="30" t="s">
        <v>0</v>
      </c>
      <c r="D16" s="53">
        <v>55.1</v>
      </c>
      <c r="E16" s="31" t="s">
        <v>28</v>
      </c>
      <c r="G16" s="56"/>
    </row>
    <row r="17" spans="1:7" s="54" customFormat="1" ht="36" customHeight="1" thickBot="1" x14ac:dyDescent="0.3">
      <c r="A17" s="48" t="s">
        <v>52</v>
      </c>
      <c r="B17" s="52">
        <v>53027723816</v>
      </c>
      <c r="C17" s="30" t="s">
        <v>0</v>
      </c>
      <c r="D17" s="53">
        <v>66.900000000000006</v>
      </c>
      <c r="E17" s="31" t="s">
        <v>28</v>
      </c>
      <c r="G17" s="56"/>
    </row>
    <row r="18" spans="1:7" ht="36" customHeight="1" thickBot="1" x14ac:dyDescent="0.3">
      <c r="A18" s="32" t="s">
        <v>6</v>
      </c>
      <c r="B18" s="33"/>
      <c r="C18" s="34"/>
      <c r="D18" s="39">
        <f>D16+D17</f>
        <v>122</v>
      </c>
      <c r="E18" s="30"/>
      <c r="G18" s="37"/>
    </row>
    <row r="19" spans="1:7" s="54" customFormat="1" ht="36" customHeight="1" thickBot="1" x14ac:dyDescent="0.3">
      <c r="A19" s="48" t="s">
        <v>18</v>
      </c>
      <c r="B19" s="52">
        <v>47612356838</v>
      </c>
      <c r="C19" s="30" t="s">
        <v>0</v>
      </c>
      <c r="D19" s="53">
        <v>287.8</v>
      </c>
      <c r="E19" s="31" t="s">
        <v>28</v>
      </c>
      <c r="G19" s="56"/>
    </row>
    <row r="20" spans="1:7" s="54" customFormat="1" ht="36" customHeight="1" thickBot="1" x14ac:dyDescent="0.3">
      <c r="A20" s="32" t="s">
        <v>6</v>
      </c>
      <c r="B20" s="33"/>
      <c r="C20" s="34"/>
      <c r="D20" s="39">
        <f>D19</f>
        <v>287.8</v>
      </c>
      <c r="E20" s="30"/>
      <c r="G20" s="56"/>
    </row>
    <row r="21" spans="1:7" s="54" customFormat="1" ht="36" customHeight="1" thickBot="1" x14ac:dyDescent="0.3">
      <c r="A21" s="31" t="s">
        <v>91</v>
      </c>
      <c r="B21" s="59" t="s">
        <v>93</v>
      </c>
      <c r="C21" s="30" t="s">
        <v>0</v>
      </c>
      <c r="D21" s="53">
        <v>159</v>
      </c>
      <c r="E21" s="57" t="s">
        <v>28</v>
      </c>
      <c r="G21" s="56"/>
    </row>
    <row r="22" spans="1:7" ht="36" customHeight="1" thickBot="1" x14ac:dyDescent="0.3">
      <c r="A22" s="9" t="s">
        <v>6</v>
      </c>
      <c r="B22" s="11"/>
      <c r="C22" s="10"/>
      <c r="D22" s="40">
        <v>159</v>
      </c>
      <c r="E22" s="1"/>
    </row>
    <row r="23" spans="1:7" s="54" customFormat="1" ht="36" customHeight="1" thickBot="1" x14ac:dyDescent="0.3">
      <c r="A23" s="48" t="s">
        <v>92</v>
      </c>
      <c r="B23" s="52">
        <v>10698571703</v>
      </c>
      <c r="C23" s="30" t="s">
        <v>21</v>
      </c>
      <c r="D23" s="53">
        <v>26.75</v>
      </c>
      <c r="E23" s="31" t="s">
        <v>28</v>
      </c>
    </row>
    <row r="24" spans="1:7" ht="36" customHeight="1" thickBot="1" x14ac:dyDescent="0.3">
      <c r="A24" s="32" t="s">
        <v>6</v>
      </c>
      <c r="B24" s="33"/>
      <c r="C24" s="34"/>
      <c r="D24" s="39">
        <v>26.75</v>
      </c>
      <c r="E24" s="30"/>
    </row>
    <row r="25" spans="1:7" s="54" customFormat="1" ht="36" customHeight="1" thickBot="1" x14ac:dyDescent="0.3">
      <c r="A25" s="31" t="s">
        <v>67</v>
      </c>
      <c r="B25" s="52">
        <v>77852558421</v>
      </c>
      <c r="C25" s="30" t="s">
        <v>0</v>
      </c>
      <c r="D25" s="53">
        <v>54</v>
      </c>
      <c r="E25" s="58" t="s">
        <v>28</v>
      </c>
      <c r="G25" s="56"/>
    </row>
    <row r="26" spans="1:7" s="54" customFormat="1" ht="36" customHeight="1" thickBot="1" x14ac:dyDescent="0.3">
      <c r="A26" s="31" t="s">
        <v>67</v>
      </c>
      <c r="B26" s="52">
        <v>77852558421</v>
      </c>
      <c r="C26" s="30" t="s">
        <v>0</v>
      </c>
      <c r="D26" s="53">
        <v>34.799999999999997</v>
      </c>
      <c r="E26" s="58" t="s">
        <v>28</v>
      </c>
      <c r="G26" s="56"/>
    </row>
    <row r="27" spans="1:7" ht="36" customHeight="1" thickBot="1" x14ac:dyDescent="0.3">
      <c r="A27" s="32" t="s">
        <v>6</v>
      </c>
      <c r="B27" s="33"/>
      <c r="C27" s="34"/>
      <c r="D27" s="39">
        <f>D25+D26</f>
        <v>88.8</v>
      </c>
      <c r="E27" s="30"/>
      <c r="G27" s="37"/>
    </row>
    <row r="28" spans="1:7" s="45" customFormat="1" ht="45.75" customHeight="1" thickBot="1" x14ac:dyDescent="0.3">
      <c r="A28" s="48" t="s">
        <v>68</v>
      </c>
      <c r="B28" s="49">
        <v>73660371074</v>
      </c>
      <c r="C28" s="48" t="s">
        <v>13</v>
      </c>
      <c r="D28" s="50">
        <v>270</v>
      </c>
      <c r="E28" s="51" t="s">
        <v>117</v>
      </c>
    </row>
    <row r="29" spans="1:7" s="45" customFormat="1" ht="36" customHeight="1" thickBot="1" x14ac:dyDescent="0.3">
      <c r="A29" s="48" t="s">
        <v>68</v>
      </c>
      <c r="B29" s="49">
        <v>73660371074</v>
      </c>
      <c r="C29" s="48" t="s">
        <v>13</v>
      </c>
      <c r="D29" s="50">
        <v>331.41</v>
      </c>
      <c r="E29" s="51" t="s">
        <v>57</v>
      </c>
    </row>
    <row r="30" spans="1:7" ht="36" customHeight="1" thickBot="1" x14ac:dyDescent="0.3">
      <c r="A30" s="32" t="s">
        <v>6</v>
      </c>
      <c r="B30" s="33"/>
      <c r="C30" s="34"/>
      <c r="D30" s="39">
        <f>D28+D29</f>
        <v>601.41000000000008</v>
      </c>
      <c r="E30" s="30"/>
    </row>
    <row r="31" spans="1:7" s="45" customFormat="1" ht="36" customHeight="1" thickBot="1" x14ac:dyDescent="0.3">
      <c r="A31" s="48" t="s">
        <v>87</v>
      </c>
      <c r="B31" s="80" t="s">
        <v>94</v>
      </c>
      <c r="C31" s="48" t="s">
        <v>21</v>
      </c>
      <c r="D31" s="50">
        <v>1787.5</v>
      </c>
      <c r="E31" s="51" t="s">
        <v>57</v>
      </c>
    </row>
    <row r="32" spans="1:7" ht="36" customHeight="1" thickBot="1" x14ac:dyDescent="0.3">
      <c r="A32" s="32" t="s">
        <v>6</v>
      </c>
      <c r="B32" s="33"/>
      <c r="C32" s="34"/>
      <c r="D32" s="39">
        <f>D31</f>
        <v>1787.5</v>
      </c>
      <c r="E32" s="30"/>
    </row>
    <row r="33" spans="1:7" s="54" customFormat="1" ht="36" customHeight="1" thickBot="1" x14ac:dyDescent="0.3">
      <c r="A33" s="57" t="s">
        <v>76</v>
      </c>
      <c r="B33" s="52">
        <v>63949120108</v>
      </c>
      <c r="C33" s="30" t="s">
        <v>77</v>
      </c>
      <c r="D33" s="53">
        <v>621.45000000000005</v>
      </c>
      <c r="E33" s="30" t="s">
        <v>78</v>
      </c>
    </row>
    <row r="34" spans="1:7" ht="36" customHeight="1" thickBot="1" x14ac:dyDescent="0.3">
      <c r="A34" s="9" t="s">
        <v>6</v>
      </c>
      <c r="B34" s="11"/>
      <c r="C34" s="10"/>
      <c r="D34" s="40">
        <v>621.45000000000005</v>
      </c>
      <c r="E34" s="1"/>
    </row>
    <row r="35" spans="1:7" s="54" customFormat="1" ht="36" customHeight="1" thickBot="1" x14ac:dyDescent="0.3">
      <c r="A35" s="57" t="s">
        <v>79</v>
      </c>
      <c r="B35" s="52">
        <v>44138062462</v>
      </c>
      <c r="C35" s="30" t="s">
        <v>69</v>
      </c>
      <c r="D35" s="53">
        <v>1091.0999999999999</v>
      </c>
      <c r="E35" s="30" t="s">
        <v>78</v>
      </c>
    </row>
    <row r="36" spans="1:7" ht="36" customHeight="1" thickBot="1" x14ac:dyDescent="0.3">
      <c r="A36" s="9" t="s">
        <v>6</v>
      </c>
      <c r="B36" s="11"/>
      <c r="C36" s="10"/>
      <c r="D36" s="40">
        <v>1091.0999999999999</v>
      </c>
      <c r="E36" s="79"/>
    </row>
    <row r="37" spans="1:7" s="45" customFormat="1" ht="36" customHeight="1" thickBot="1" x14ac:dyDescent="0.3">
      <c r="A37" s="48" t="s">
        <v>22</v>
      </c>
      <c r="B37" s="49">
        <v>87311810356</v>
      </c>
      <c r="C37" s="48" t="s">
        <v>23</v>
      </c>
      <c r="D37" s="50">
        <v>40.020000000000003</v>
      </c>
      <c r="E37" s="51" t="s">
        <v>24</v>
      </c>
    </row>
    <row r="38" spans="1:7" ht="36" customHeight="1" thickBot="1" x14ac:dyDescent="0.3">
      <c r="A38" s="32" t="s">
        <v>6</v>
      </c>
      <c r="B38" s="33"/>
      <c r="C38" s="34"/>
      <c r="D38" s="39">
        <v>40.020000000000003</v>
      </c>
      <c r="E38" s="30"/>
    </row>
    <row r="39" spans="1:7" s="45" customFormat="1" ht="36" customHeight="1" thickBot="1" x14ac:dyDescent="0.3">
      <c r="A39" s="48" t="s">
        <v>20</v>
      </c>
      <c r="B39" s="49">
        <v>81793146560</v>
      </c>
      <c r="C39" s="48" t="s">
        <v>13</v>
      </c>
      <c r="D39" s="50">
        <v>70.94</v>
      </c>
      <c r="E39" s="51" t="s">
        <v>24</v>
      </c>
      <c r="G39" s="46"/>
    </row>
    <row r="40" spans="1:7" s="54" customFormat="1" ht="36" customHeight="1" thickBot="1" x14ac:dyDescent="0.3">
      <c r="A40" s="48" t="s">
        <v>20</v>
      </c>
      <c r="B40" s="49">
        <v>81793146560</v>
      </c>
      <c r="C40" s="48" t="s">
        <v>13</v>
      </c>
      <c r="D40" s="50">
        <v>23.26</v>
      </c>
      <c r="E40" s="51" t="s">
        <v>24</v>
      </c>
    </row>
    <row r="41" spans="1:7" s="45" customFormat="1" ht="36" customHeight="1" thickBot="1" x14ac:dyDescent="0.3">
      <c r="A41" s="32" t="s">
        <v>6</v>
      </c>
      <c r="B41" s="33"/>
      <c r="C41" s="34"/>
      <c r="D41" s="39">
        <f>D39+D40</f>
        <v>94.2</v>
      </c>
      <c r="E41" s="30"/>
    </row>
    <row r="42" spans="1:7" s="45" customFormat="1" ht="36" customHeight="1" thickBot="1" x14ac:dyDescent="0.3">
      <c r="A42" s="48" t="s">
        <v>35</v>
      </c>
      <c r="B42" s="49">
        <v>33061586626</v>
      </c>
      <c r="C42" s="48" t="s">
        <v>0</v>
      </c>
      <c r="D42" s="50">
        <v>109.5</v>
      </c>
      <c r="E42" s="51" t="s">
        <v>24</v>
      </c>
    </row>
    <row r="43" spans="1:7" ht="36" customHeight="1" thickBot="1" x14ac:dyDescent="0.3">
      <c r="A43" s="32" t="s">
        <v>6</v>
      </c>
      <c r="B43" s="33"/>
      <c r="C43" s="34"/>
      <c r="D43" s="39">
        <f>D42</f>
        <v>109.5</v>
      </c>
      <c r="E43" s="30"/>
    </row>
    <row r="44" spans="1:7" s="45" customFormat="1" ht="36" customHeight="1" thickBot="1" x14ac:dyDescent="0.3">
      <c r="A44" s="51" t="s">
        <v>53</v>
      </c>
      <c r="B44" s="49">
        <v>13653700851</v>
      </c>
      <c r="C44" s="48" t="s">
        <v>69</v>
      </c>
      <c r="D44" s="50">
        <v>11.5</v>
      </c>
      <c r="E44" s="51" t="s">
        <v>24</v>
      </c>
    </row>
    <row r="45" spans="1:7" ht="36" customHeight="1" thickBot="1" x14ac:dyDescent="0.3">
      <c r="A45" s="32" t="s">
        <v>6</v>
      </c>
      <c r="B45" s="33"/>
      <c r="C45" s="34"/>
      <c r="D45" s="39">
        <f>D44</f>
        <v>11.5</v>
      </c>
      <c r="E45" s="30"/>
    </row>
    <row r="46" spans="1:7" s="45" customFormat="1" ht="36" customHeight="1" thickBot="1" x14ac:dyDescent="0.3">
      <c r="A46" s="51" t="s">
        <v>75</v>
      </c>
      <c r="B46" s="49">
        <v>36701397657</v>
      </c>
      <c r="C46" s="48" t="s">
        <v>0</v>
      </c>
      <c r="D46" s="50">
        <v>300</v>
      </c>
      <c r="E46" s="51" t="s">
        <v>24</v>
      </c>
    </row>
    <row r="47" spans="1:7" ht="36" customHeight="1" thickBot="1" x14ac:dyDescent="0.3">
      <c r="A47" s="32" t="s">
        <v>6</v>
      </c>
      <c r="B47" s="33"/>
      <c r="C47" s="34"/>
      <c r="D47" s="39">
        <f>D46</f>
        <v>300</v>
      </c>
      <c r="E47" s="30"/>
    </row>
    <row r="48" spans="1:7" s="45" customFormat="1" ht="36" customHeight="1" thickBot="1" x14ac:dyDescent="0.3">
      <c r="A48" s="51" t="s">
        <v>95</v>
      </c>
      <c r="B48" s="49">
        <v>31971623204</v>
      </c>
      <c r="C48" s="48" t="s">
        <v>0</v>
      </c>
      <c r="D48" s="50">
        <v>100</v>
      </c>
      <c r="E48" s="51" t="s">
        <v>24</v>
      </c>
    </row>
    <row r="49" spans="1:7" ht="36" customHeight="1" thickBot="1" x14ac:dyDescent="0.3">
      <c r="A49" s="32" t="s">
        <v>6</v>
      </c>
      <c r="B49" s="33"/>
      <c r="C49" s="34"/>
      <c r="D49" s="39">
        <f>D48</f>
        <v>100</v>
      </c>
      <c r="E49" s="30"/>
    </row>
    <row r="50" spans="1:7" s="45" customFormat="1" ht="36" customHeight="1" thickBot="1" x14ac:dyDescent="0.3">
      <c r="A50" s="30" t="s">
        <v>27</v>
      </c>
      <c r="B50" s="52">
        <v>89406825003</v>
      </c>
      <c r="C50" s="30" t="s">
        <v>0</v>
      </c>
      <c r="D50" s="53">
        <v>13.91</v>
      </c>
      <c r="E50" s="30" t="s">
        <v>19</v>
      </c>
    </row>
    <row r="51" spans="1:7" s="54" customFormat="1" ht="36" customHeight="1" thickBot="1" x14ac:dyDescent="0.3">
      <c r="A51" s="30" t="s">
        <v>27</v>
      </c>
      <c r="B51" s="52">
        <v>89406825003</v>
      </c>
      <c r="C51" s="30" t="s">
        <v>0</v>
      </c>
      <c r="D51" s="53">
        <v>243.82</v>
      </c>
      <c r="E51" s="30" t="s">
        <v>19</v>
      </c>
    </row>
    <row r="52" spans="1:7" s="54" customFormat="1" ht="36" customHeight="1" thickBot="1" x14ac:dyDescent="0.3">
      <c r="A52" s="32" t="s">
        <v>6</v>
      </c>
      <c r="B52" s="33"/>
      <c r="C52" s="34"/>
      <c r="D52" s="39">
        <f>D50+D51</f>
        <v>257.73</v>
      </c>
      <c r="E52" s="30"/>
      <c r="G52" s="56"/>
    </row>
    <row r="53" spans="1:7" s="54" customFormat="1" ht="36" customHeight="1" thickBot="1" x14ac:dyDescent="0.3">
      <c r="A53" s="51" t="s">
        <v>43</v>
      </c>
      <c r="B53" s="52">
        <v>30765863795</v>
      </c>
      <c r="C53" s="30" t="s">
        <v>0</v>
      </c>
      <c r="D53" s="53">
        <v>63.75</v>
      </c>
      <c r="E53" s="31" t="s">
        <v>19</v>
      </c>
    </row>
    <row r="54" spans="1:7" ht="36" customHeight="1" thickBot="1" x14ac:dyDescent="0.3">
      <c r="A54" s="32" t="s">
        <v>6</v>
      </c>
      <c r="B54" s="33"/>
      <c r="C54" s="34"/>
      <c r="D54" s="39">
        <v>63.75</v>
      </c>
      <c r="E54" s="30"/>
    </row>
    <row r="55" spans="1:7" s="54" customFormat="1" ht="36" customHeight="1" thickBot="1" x14ac:dyDescent="0.3">
      <c r="A55" s="48" t="s">
        <v>33</v>
      </c>
      <c r="B55" s="52">
        <v>71981294715</v>
      </c>
      <c r="C55" s="30" t="s">
        <v>34</v>
      </c>
      <c r="D55" s="53">
        <v>136.25</v>
      </c>
      <c r="E55" s="31" t="s">
        <v>29</v>
      </c>
    </row>
    <row r="56" spans="1:7" ht="36" customHeight="1" thickBot="1" x14ac:dyDescent="0.3">
      <c r="A56" s="32" t="s">
        <v>6</v>
      </c>
      <c r="B56" s="33"/>
      <c r="C56" s="34"/>
      <c r="D56" s="39">
        <f>D55</f>
        <v>136.25</v>
      </c>
      <c r="E56" s="30"/>
      <c r="G56" s="37"/>
    </row>
    <row r="57" spans="1:7" s="54" customFormat="1" ht="36" customHeight="1" thickBot="1" x14ac:dyDescent="0.3">
      <c r="A57" s="48" t="s">
        <v>70</v>
      </c>
      <c r="B57" s="52">
        <v>66697874792</v>
      </c>
      <c r="C57" s="30" t="s">
        <v>0</v>
      </c>
      <c r="D57" s="53">
        <v>99.531999999999996</v>
      </c>
      <c r="E57" s="31" t="s">
        <v>29</v>
      </c>
    </row>
    <row r="58" spans="1:7" ht="36" customHeight="1" thickBot="1" x14ac:dyDescent="0.3">
      <c r="A58" s="32" t="s">
        <v>6</v>
      </c>
      <c r="B58" s="33"/>
      <c r="C58" s="34"/>
      <c r="D58" s="39">
        <f>D57</f>
        <v>99.531999999999996</v>
      </c>
      <c r="E58" s="30"/>
      <c r="G58" s="37"/>
    </row>
    <row r="59" spans="1:7" s="54" customFormat="1" ht="36" customHeight="1" thickBot="1" x14ac:dyDescent="0.3">
      <c r="A59" s="48" t="s">
        <v>80</v>
      </c>
      <c r="B59" s="52">
        <v>32507385382</v>
      </c>
      <c r="C59" s="30" t="s">
        <v>96</v>
      </c>
      <c r="D59" s="53">
        <v>100</v>
      </c>
      <c r="E59" s="31" t="s">
        <v>29</v>
      </c>
    </row>
    <row r="60" spans="1:7" ht="36" customHeight="1" thickBot="1" x14ac:dyDescent="0.3">
      <c r="A60" s="32" t="s">
        <v>6</v>
      </c>
      <c r="B60" s="33"/>
      <c r="C60" s="34"/>
      <c r="D60" s="39">
        <f>D59</f>
        <v>100</v>
      </c>
      <c r="E60" s="30"/>
      <c r="G60" s="37"/>
    </row>
    <row r="61" spans="1:7" s="45" customFormat="1" ht="36" customHeight="1" thickBot="1" x14ac:dyDescent="0.3">
      <c r="A61" s="48" t="s">
        <v>30</v>
      </c>
      <c r="B61" s="49">
        <v>85821130368</v>
      </c>
      <c r="C61" s="48" t="s">
        <v>21</v>
      </c>
      <c r="D61" s="50">
        <v>10.29</v>
      </c>
      <c r="E61" s="51" t="s">
        <v>54</v>
      </c>
      <c r="G61" s="46"/>
    </row>
    <row r="62" spans="1:7" s="54" customFormat="1" ht="36" customHeight="1" thickBot="1" x14ac:dyDescent="0.3">
      <c r="A62" s="48" t="s">
        <v>30</v>
      </c>
      <c r="B62" s="52">
        <v>85821130368</v>
      </c>
      <c r="C62" s="30" t="s">
        <v>21</v>
      </c>
      <c r="D62" s="53">
        <v>1.66</v>
      </c>
      <c r="E62" s="31" t="s">
        <v>29</v>
      </c>
      <c r="G62" s="56"/>
    </row>
    <row r="63" spans="1:7" ht="36" customHeight="1" thickBot="1" x14ac:dyDescent="0.3">
      <c r="A63" s="32" t="s">
        <v>6</v>
      </c>
      <c r="B63" s="33"/>
      <c r="C63" s="34"/>
      <c r="D63" s="39">
        <f>D61+D62</f>
        <v>11.95</v>
      </c>
      <c r="E63" s="30"/>
    </row>
    <row r="64" spans="1:7" s="54" customFormat="1" ht="36" customHeight="1" thickBot="1" x14ac:dyDescent="0.3">
      <c r="A64" s="48" t="s">
        <v>37</v>
      </c>
      <c r="B64" s="52"/>
      <c r="C64" s="30" t="s">
        <v>46</v>
      </c>
      <c r="D64" s="53">
        <v>250</v>
      </c>
      <c r="E64" s="31" t="s">
        <v>50</v>
      </c>
    </row>
    <row r="65" spans="1:7" ht="36" customHeight="1" thickBot="1" x14ac:dyDescent="0.3">
      <c r="A65" s="32" t="s">
        <v>6</v>
      </c>
      <c r="B65" s="33"/>
      <c r="C65" s="34"/>
      <c r="D65" s="39">
        <v>250</v>
      </c>
      <c r="E65" s="30"/>
    </row>
    <row r="66" spans="1:7" s="54" customFormat="1" ht="36" customHeight="1" thickBot="1" x14ac:dyDescent="0.3">
      <c r="A66" s="48" t="s">
        <v>38</v>
      </c>
      <c r="B66" s="52"/>
      <c r="C66" s="30" t="s">
        <v>47</v>
      </c>
      <c r="D66" s="53">
        <v>200</v>
      </c>
      <c r="E66" s="31" t="s">
        <v>50</v>
      </c>
      <c r="G66" s="56"/>
    </row>
    <row r="67" spans="1:7" ht="36" customHeight="1" thickBot="1" x14ac:dyDescent="0.3">
      <c r="A67" s="32" t="s">
        <v>6</v>
      </c>
      <c r="B67" s="33"/>
      <c r="C67" s="34"/>
      <c r="D67" s="39">
        <v>200</v>
      </c>
      <c r="E67" s="30"/>
    </row>
    <row r="68" spans="1:7" s="54" customFormat="1" ht="36" customHeight="1" thickBot="1" x14ac:dyDescent="0.3">
      <c r="A68" s="48" t="s">
        <v>45</v>
      </c>
      <c r="B68" s="52"/>
      <c r="C68" s="30" t="s">
        <v>48</v>
      </c>
      <c r="D68" s="53">
        <v>300</v>
      </c>
      <c r="E68" s="31" t="s">
        <v>50</v>
      </c>
      <c r="G68" s="56"/>
    </row>
    <row r="69" spans="1:7" ht="36" customHeight="1" thickBot="1" x14ac:dyDescent="0.3">
      <c r="A69" s="32" t="s">
        <v>6</v>
      </c>
      <c r="B69" s="33"/>
      <c r="C69" s="34"/>
      <c r="D69" s="39">
        <v>300</v>
      </c>
      <c r="E69" s="30"/>
    </row>
    <row r="70" spans="1:7" s="54" customFormat="1" ht="36" customHeight="1" thickBot="1" x14ac:dyDescent="0.3">
      <c r="A70" s="48" t="s">
        <v>97</v>
      </c>
      <c r="B70" s="52">
        <v>83555600939</v>
      </c>
      <c r="C70" s="30" t="s">
        <v>0</v>
      </c>
      <c r="D70" s="53">
        <v>300</v>
      </c>
      <c r="E70" s="31" t="s">
        <v>116</v>
      </c>
      <c r="G70" s="56"/>
    </row>
    <row r="71" spans="1:7" s="54" customFormat="1" ht="36" customHeight="1" thickBot="1" x14ac:dyDescent="0.3">
      <c r="A71" s="48" t="s">
        <v>97</v>
      </c>
      <c r="B71" s="52">
        <v>83555600939</v>
      </c>
      <c r="C71" s="30" t="s">
        <v>0</v>
      </c>
      <c r="D71" s="53">
        <v>2400</v>
      </c>
      <c r="E71" s="31" t="s">
        <v>116</v>
      </c>
      <c r="G71" s="56"/>
    </row>
    <row r="72" spans="1:7" ht="36" customHeight="1" thickBot="1" x14ac:dyDescent="0.3">
      <c r="A72" s="32" t="s">
        <v>6</v>
      </c>
      <c r="B72" s="33"/>
      <c r="C72" s="34"/>
      <c r="D72" s="39">
        <v>2700</v>
      </c>
      <c r="E72" s="30"/>
    </row>
    <row r="73" spans="1:7" s="54" customFormat="1" ht="36" customHeight="1" thickBot="1" x14ac:dyDescent="0.3">
      <c r="A73" s="48" t="s">
        <v>51</v>
      </c>
      <c r="B73" s="52">
        <v>25272825447</v>
      </c>
      <c r="C73" s="30" t="s">
        <v>0</v>
      </c>
      <c r="D73" s="53">
        <v>1425</v>
      </c>
      <c r="E73" s="31" t="s">
        <v>31</v>
      </c>
      <c r="G73" s="56"/>
    </row>
    <row r="74" spans="1:7" ht="36" customHeight="1" thickBot="1" x14ac:dyDescent="0.3">
      <c r="A74" s="32" t="s">
        <v>6</v>
      </c>
      <c r="B74" s="33"/>
      <c r="C74" s="34"/>
      <c r="D74" s="39">
        <v>1425</v>
      </c>
      <c r="E74" s="30"/>
    </row>
    <row r="75" spans="1:7" s="54" customFormat="1" ht="36" customHeight="1" thickBot="1" x14ac:dyDescent="0.3">
      <c r="A75" s="48" t="s">
        <v>44</v>
      </c>
      <c r="B75" s="52">
        <v>15526597734</v>
      </c>
      <c r="C75" s="30" t="s">
        <v>21</v>
      </c>
      <c r="D75" s="53">
        <v>42.06</v>
      </c>
      <c r="E75" s="31" t="s">
        <v>31</v>
      </c>
      <c r="G75" s="56"/>
    </row>
    <row r="76" spans="1:7" ht="36" customHeight="1" thickBot="1" x14ac:dyDescent="0.3">
      <c r="A76" s="32" t="s">
        <v>6</v>
      </c>
      <c r="B76" s="33"/>
      <c r="C76" s="34"/>
      <c r="D76" s="39">
        <v>42.06</v>
      </c>
      <c r="E76" s="30"/>
    </row>
    <row r="77" spans="1:7" s="54" customFormat="1" ht="36" customHeight="1" thickBot="1" x14ac:dyDescent="0.3">
      <c r="A77" s="48" t="s">
        <v>58</v>
      </c>
      <c r="B77" s="52">
        <v>36978292106</v>
      </c>
      <c r="C77" s="30" t="s">
        <v>0</v>
      </c>
      <c r="D77" s="53">
        <v>49.78</v>
      </c>
      <c r="E77" s="31" t="s">
        <v>31</v>
      </c>
      <c r="G77" s="56"/>
    </row>
    <row r="78" spans="1:7" s="54" customFormat="1" ht="36" customHeight="1" thickBot="1" x14ac:dyDescent="0.3">
      <c r="A78" s="48" t="s">
        <v>58</v>
      </c>
      <c r="B78" s="52">
        <v>36978292106</v>
      </c>
      <c r="C78" s="30" t="s">
        <v>0</v>
      </c>
      <c r="D78" s="53">
        <v>49.78</v>
      </c>
      <c r="E78" s="31" t="s">
        <v>31</v>
      </c>
      <c r="G78" s="56"/>
    </row>
    <row r="79" spans="1:7" ht="36" customHeight="1" thickBot="1" x14ac:dyDescent="0.3">
      <c r="A79" s="32" t="s">
        <v>6</v>
      </c>
      <c r="B79" s="33"/>
      <c r="C79" s="34"/>
      <c r="D79" s="39">
        <f>D77+D78</f>
        <v>99.56</v>
      </c>
      <c r="E79" s="30"/>
    </row>
    <row r="80" spans="1:7" s="45" customFormat="1" ht="36" customHeight="1" thickBot="1" x14ac:dyDescent="0.3">
      <c r="A80" s="48" t="s">
        <v>99</v>
      </c>
      <c r="B80" s="49">
        <v>25382253821</v>
      </c>
      <c r="C80" s="48" t="s">
        <v>98</v>
      </c>
      <c r="D80" s="50">
        <v>883.75</v>
      </c>
      <c r="E80" s="51" t="s">
        <v>83</v>
      </c>
    </row>
    <row r="81" spans="1:7" ht="36" customHeight="1" thickBot="1" x14ac:dyDescent="0.3">
      <c r="A81" s="32" t="s">
        <v>6</v>
      </c>
      <c r="B81" s="33"/>
      <c r="C81" s="34"/>
      <c r="D81" s="39">
        <v>883.75</v>
      </c>
      <c r="E81" s="30"/>
    </row>
    <row r="82" spans="1:7" s="54" customFormat="1" ht="36" customHeight="1" thickBot="1" x14ac:dyDescent="0.3">
      <c r="A82" s="48" t="s">
        <v>84</v>
      </c>
      <c r="B82" s="52">
        <v>87945705905</v>
      </c>
      <c r="C82" s="30" t="s">
        <v>0</v>
      </c>
      <c r="D82" s="53">
        <v>130</v>
      </c>
      <c r="E82" s="31" t="s">
        <v>31</v>
      </c>
      <c r="G82" s="56"/>
    </row>
    <row r="83" spans="1:7" ht="36" customHeight="1" thickBot="1" x14ac:dyDescent="0.3">
      <c r="A83" s="32" t="s">
        <v>6</v>
      </c>
      <c r="B83" s="33"/>
      <c r="C83" s="34"/>
      <c r="D83" s="39">
        <v>130</v>
      </c>
      <c r="E83" s="30"/>
    </row>
    <row r="84" spans="1:7" s="54" customFormat="1" ht="36" customHeight="1" thickBot="1" x14ac:dyDescent="0.3">
      <c r="A84" s="48" t="s">
        <v>32</v>
      </c>
      <c r="B84" s="52">
        <v>11469787133</v>
      </c>
      <c r="C84" s="30" t="s">
        <v>21</v>
      </c>
      <c r="D84" s="53">
        <v>87.1</v>
      </c>
      <c r="E84" s="31" t="s">
        <v>31</v>
      </c>
      <c r="G84" s="56"/>
    </row>
    <row r="85" spans="1:7" ht="36" customHeight="1" thickBot="1" x14ac:dyDescent="0.3">
      <c r="A85" s="32" t="s">
        <v>6</v>
      </c>
      <c r="B85" s="33"/>
      <c r="C85" s="34"/>
      <c r="D85" s="39">
        <v>87.1</v>
      </c>
      <c r="E85" s="30"/>
    </row>
    <row r="86" spans="1:7" s="54" customFormat="1" ht="36" customHeight="1" thickBot="1" x14ac:dyDescent="0.3">
      <c r="A86" s="48" t="s">
        <v>100</v>
      </c>
      <c r="B86" s="52">
        <v>59793321936</v>
      </c>
      <c r="C86" s="30" t="s">
        <v>0</v>
      </c>
      <c r="D86" s="53">
        <v>250</v>
      </c>
      <c r="E86" s="31" t="s">
        <v>31</v>
      </c>
      <c r="G86" s="56"/>
    </row>
    <row r="87" spans="1:7" ht="36" customHeight="1" thickBot="1" x14ac:dyDescent="0.3">
      <c r="A87" s="32" t="s">
        <v>6</v>
      </c>
      <c r="B87" s="33"/>
      <c r="C87" s="34"/>
      <c r="D87" s="39">
        <v>250</v>
      </c>
      <c r="E87" s="30"/>
    </row>
    <row r="88" spans="1:7" s="54" customFormat="1" ht="36" customHeight="1" thickBot="1" x14ac:dyDescent="0.3">
      <c r="A88" s="30" t="s">
        <v>59</v>
      </c>
      <c r="B88" s="52">
        <v>73616495394</v>
      </c>
      <c r="C88" s="30" t="s">
        <v>60</v>
      </c>
      <c r="D88" s="53">
        <v>17267.98</v>
      </c>
      <c r="E88" s="30" t="s">
        <v>31</v>
      </c>
    </row>
    <row r="89" spans="1:7" ht="36" customHeight="1" thickBot="1" x14ac:dyDescent="0.3">
      <c r="A89" s="9" t="s">
        <v>6</v>
      </c>
      <c r="B89" s="11"/>
      <c r="C89" s="10"/>
      <c r="D89" s="40">
        <f>D88</f>
        <v>17267.98</v>
      </c>
      <c r="E89" s="1"/>
    </row>
    <row r="90" spans="1:7" s="54" customFormat="1" ht="36" customHeight="1" thickBot="1" x14ac:dyDescent="0.3">
      <c r="A90" s="30" t="s">
        <v>61</v>
      </c>
      <c r="B90" s="52">
        <v>20015843182</v>
      </c>
      <c r="C90" s="30" t="s">
        <v>46</v>
      </c>
      <c r="D90" s="53">
        <v>162.26</v>
      </c>
      <c r="E90" s="30" t="s">
        <v>62</v>
      </c>
    </row>
    <row r="91" spans="1:7" ht="36" customHeight="1" thickBot="1" x14ac:dyDescent="0.3">
      <c r="A91" s="9" t="s">
        <v>6</v>
      </c>
      <c r="B91" s="11"/>
      <c r="C91" s="10"/>
      <c r="D91" s="40">
        <f>D90</f>
        <v>162.26</v>
      </c>
      <c r="E91" s="1"/>
    </row>
    <row r="92" spans="1:7" s="54" customFormat="1" ht="36" customHeight="1" thickBot="1" x14ac:dyDescent="0.3">
      <c r="A92" s="30" t="s">
        <v>63</v>
      </c>
      <c r="B92" s="52">
        <v>65603308073</v>
      </c>
      <c r="C92" s="30" t="s">
        <v>47</v>
      </c>
      <c r="D92" s="53">
        <v>175.56</v>
      </c>
      <c r="E92" s="30" t="s">
        <v>62</v>
      </c>
    </row>
    <row r="93" spans="1:7" ht="36" customHeight="1" thickBot="1" x14ac:dyDescent="0.3">
      <c r="A93" s="9" t="s">
        <v>6</v>
      </c>
      <c r="B93" s="11"/>
      <c r="C93" s="10"/>
      <c r="D93" s="40">
        <f>D92</f>
        <v>175.56</v>
      </c>
      <c r="E93" s="1"/>
    </row>
    <row r="94" spans="1:7" s="54" customFormat="1" ht="36" customHeight="1" thickBot="1" x14ac:dyDescent="0.3">
      <c r="A94" s="30" t="s">
        <v>64</v>
      </c>
      <c r="B94" s="59" t="s">
        <v>65</v>
      </c>
      <c r="C94" s="30" t="s">
        <v>48</v>
      </c>
      <c r="D94" s="53">
        <v>72.88</v>
      </c>
      <c r="E94" s="30" t="s">
        <v>62</v>
      </c>
    </row>
    <row r="95" spans="1:7" ht="36" customHeight="1" thickBot="1" x14ac:dyDescent="0.3">
      <c r="A95" s="70" t="s">
        <v>6</v>
      </c>
      <c r="B95" s="71"/>
      <c r="C95" s="72"/>
      <c r="D95" s="73">
        <f>D94</f>
        <v>72.88</v>
      </c>
      <c r="E95" s="1"/>
    </row>
    <row r="96" spans="1:7" s="54" customFormat="1" ht="36" customHeight="1" thickBot="1" x14ac:dyDescent="0.3">
      <c r="A96" s="30" t="s">
        <v>102</v>
      </c>
      <c r="B96" s="59" t="s">
        <v>101</v>
      </c>
      <c r="C96" s="30" t="s">
        <v>0</v>
      </c>
      <c r="D96" s="53">
        <v>1980</v>
      </c>
      <c r="E96" s="30" t="s">
        <v>115</v>
      </c>
    </row>
    <row r="97" spans="1:7" ht="36" customHeight="1" thickBot="1" x14ac:dyDescent="0.3">
      <c r="A97" s="70" t="s">
        <v>6</v>
      </c>
      <c r="B97" s="71"/>
      <c r="C97" s="72"/>
      <c r="D97" s="73">
        <f>D96</f>
        <v>1980</v>
      </c>
      <c r="E97" s="1"/>
    </row>
    <row r="98" spans="1:7" s="54" customFormat="1" ht="36" customHeight="1" thickBot="1" x14ac:dyDescent="0.3">
      <c r="A98" s="30" t="s">
        <v>103</v>
      </c>
      <c r="B98" s="78">
        <v>26187994862</v>
      </c>
      <c r="C98" s="30" t="s">
        <v>21</v>
      </c>
      <c r="D98" s="53">
        <v>69.16</v>
      </c>
      <c r="E98" s="69" t="s">
        <v>113</v>
      </c>
    </row>
    <row r="99" spans="1:7" s="54" customFormat="1" ht="36" customHeight="1" thickBot="1" x14ac:dyDescent="0.3">
      <c r="A99" s="30" t="s">
        <v>103</v>
      </c>
      <c r="B99" s="78">
        <v>26187994862</v>
      </c>
      <c r="C99" s="30" t="s">
        <v>21</v>
      </c>
      <c r="D99" s="53">
        <v>61.22</v>
      </c>
      <c r="E99" s="69" t="s">
        <v>113</v>
      </c>
    </row>
    <row r="100" spans="1:7" s="54" customFormat="1" ht="36" customHeight="1" thickBot="1" x14ac:dyDescent="0.3">
      <c r="A100" s="30" t="s">
        <v>103</v>
      </c>
      <c r="B100" s="78">
        <v>26187994862</v>
      </c>
      <c r="C100" s="30" t="s">
        <v>21</v>
      </c>
      <c r="D100" s="53">
        <v>63.8</v>
      </c>
      <c r="E100" s="69" t="s">
        <v>113</v>
      </c>
      <c r="G100" s="56"/>
    </row>
    <row r="101" spans="1:7" s="54" customFormat="1" ht="36" customHeight="1" thickBot="1" x14ac:dyDescent="0.3">
      <c r="A101" s="30" t="s">
        <v>103</v>
      </c>
      <c r="B101" s="78">
        <v>26187994862</v>
      </c>
      <c r="C101" s="30" t="s">
        <v>21</v>
      </c>
      <c r="D101" s="53">
        <v>7.91</v>
      </c>
      <c r="E101" s="69" t="s">
        <v>113</v>
      </c>
    </row>
    <row r="102" spans="1:7" ht="36" customHeight="1" thickBot="1" x14ac:dyDescent="0.3">
      <c r="A102" s="74" t="s">
        <v>6</v>
      </c>
      <c r="B102" s="75"/>
      <c r="C102" s="76"/>
      <c r="D102" s="77">
        <f>D98+D99+D100+D101</f>
        <v>202.09</v>
      </c>
      <c r="E102" s="30"/>
    </row>
    <row r="103" spans="1:7" s="54" customFormat="1" ht="36" customHeight="1" thickBot="1" x14ac:dyDescent="0.3">
      <c r="A103" s="30" t="s">
        <v>104</v>
      </c>
      <c r="B103" s="81" t="s">
        <v>105</v>
      </c>
      <c r="C103" s="30" t="s">
        <v>21</v>
      </c>
      <c r="D103" s="53">
        <v>683.41</v>
      </c>
      <c r="E103" s="69" t="s">
        <v>114</v>
      </c>
    </row>
    <row r="104" spans="1:7" ht="36" customHeight="1" thickBot="1" x14ac:dyDescent="0.3">
      <c r="A104" s="74" t="s">
        <v>6</v>
      </c>
      <c r="B104" s="75"/>
      <c r="C104" s="76"/>
      <c r="D104" s="77">
        <f>D103</f>
        <v>683.41</v>
      </c>
      <c r="E104" s="30"/>
    </row>
    <row r="105" spans="1:7" s="54" customFormat="1" ht="46.5" customHeight="1" thickBot="1" x14ac:dyDescent="0.3">
      <c r="A105" s="30" t="s">
        <v>85</v>
      </c>
      <c r="B105" s="52">
        <v>24083988005</v>
      </c>
      <c r="C105" s="30" t="s">
        <v>0</v>
      </c>
      <c r="D105" s="53">
        <v>1512.15</v>
      </c>
      <c r="E105" s="58" t="s">
        <v>86</v>
      </c>
    </row>
    <row r="106" spans="1:7" ht="36" customHeight="1" thickBot="1" x14ac:dyDescent="0.3">
      <c r="A106" s="32" t="s">
        <v>6</v>
      </c>
      <c r="B106" s="33"/>
      <c r="C106" s="34"/>
      <c r="D106" s="39">
        <v>1512.15</v>
      </c>
      <c r="E106" s="30"/>
      <c r="G106" s="37"/>
    </row>
    <row r="107" spans="1:7" s="54" customFormat="1" ht="46.5" customHeight="1" thickBot="1" x14ac:dyDescent="0.3">
      <c r="A107" s="30" t="s">
        <v>41</v>
      </c>
      <c r="B107" s="52">
        <v>38967655335</v>
      </c>
      <c r="C107" s="30" t="s">
        <v>21</v>
      </c>
      <c r="D107" s="53">
        <v>41.27</v>
      </c>
      <c r="E107" s="58" t="s">
        <v>66</v>
      </c>
    </row>
    <row r="108" spans="1:7" ht="36" customHeight="1" thickBot="1" x14ac:dyDescent="0.3">
      <c r="A108" s="32" t="s">
        <v>6</v>
      </c>
      <c r="B108" s="33"/>
      <c r="C108" s="34"/>
      <c r="D108" s="39">
        <v>41.27</v>
      </c>
      <c r="E108" s="30"/>
    </row>
    <row r="109" spans="1:7" s="45" customFormat="1" ht="36" customHeight="1" thickBot="1" x14ac:dyDescent="0.3">
      <c r="A109" s="48" t="s">
        <v>106</v>
      </c>
      <c r="B109" s="49">
        <v>51223715781</v>
      </c>
      <c r="C109" s="48" t="s">
        <v>77</v>
      </c>
      <c r="D109" s="50">
        <v>80.03</v>
      </c>
      <c r="E109" s="51" t="s">
        <v>81</v>
      </c>
    </row>
    <row r="110" spans="1:7" ht="36" customHeight="1" thickBot="1" x14ac:dyDescent="0.3">
      <c r="A110" s="32" t="s">
        <v>6</v>
      </c>
      <c r="B110" s="33"/>
      <c r="C110" s="34"/>
      <c r="D110" s="39">
        <v>80.03</v>
      </c>
      <c r="E110" s="30"/>
    </row>
    <row r="111" spans="1:7" s="54" customFormat="1" ht="43.5" customHeight="1" thickBot="1" x14ac:dyDescent="0.3">
      <c r="A111" s="31" t="s">
        <v>82</v>
      </c>
      <c r="B111" s="59" t="s">
        <v>56</v>
      </c>
      <c r="C111" s="30" t="s">
        <v>21</v>
      </c>
      <c r="D111" s="53">
        <v>283.95</v>
      </c>
      <c r="E111" s="58" t="s">
        <v>66</v>
      </c>
    </row>
    <row r="112" spans="1:7" s="54" customFormat="1" ht="36" customHeight="1" thickBot="1" x14ac:dyDescent="0.3">
      <c r="A112" s="32" t="s">
        <v>6</v>
      </c>
      <c r="B112" s="33"/>
      <c r="C112" s="34"/>
      <c r="D112" s="39">
        <f>D111</f>
        <v>283.95</v>
      </c>
      <c r="E112" s="30"/>
    </row>
    <row r="113" spans="1:9" s="54" customFormat="1" ht="36" customHeight="1" thickBot="1" x14ac:dyDescent="0.3">
      <c r="A113" s="30" t="s">
        <v>53</v>
      </c>
      <c r="B113" s="52">
        <v>13653700851</v>
      </c>
      <c r="C113" s="30" t="s">
        <v>69</v>
      </c>
      <c r="D113" s="53">
        <v>819.49</v>
      </c>
      <c r="E113" s="58" t="s">
        <v>55</v>
      </c>
      <c r="G113" s="56"/>
    </row>
    <row r="114" spans="1:9" ht="36" customHeight="1" thickBot="1" x14ac:dyDescent="0.3">
      <c r="A114" s="32" t="s">
        <v>6</v>
      </c>
      <c r="B114" s="33"/>
      <c r="C114" s="34"/>
      <c r="D114" s="39">
        <v>819.49</v>
      </c>
      <c r="E114" s="30"/>
      <c r="G114" s="47"/>
    </row>
    <row r="115" spans="1:9" s="54" customFormat="1" ht="36" customHeight="1" thickBot="1" x14ac:dyDescent="0.3">
      <c r="A115" s="30" t="s">
        <v>108</v>
      </c>
      <c r="B115" s="52">
        <v>70108447975</v>
      </c>
      <c r="C115" s="30" t="s">
        <v>107</v>
      </c>
      <c r="D115" s="53">
        <v>220.27</v>
      </c>
      <c r="E115" s="58" t="s">
        <v>55</v>
      </c>
    </row>
    <row r="116" spans="1:9" ht="36" customHeight="1" thickBot="1" x14ac:dyDescent="0.3">
      <c r="A116" s="32" t="s">
        <v>6</v>
      </c>
      <c r="B116" s="33"/>
      <c r="C116" s="34"/>
      <c r="D116" s="39">
        <v>220.27</v>
      </c>
      <c r="E116" s="30"/>
    </row>
    <row r="117" spans="1:9" s="54" customFormat="1" ht="44.25" customHeight="1" thickBot="1" x14ac:dyDescent="0.3">
      <c r="A117" s="30" t="s">
        <v>109</v>
      </c>
      <c r="B117" s="52">
        <v>60174831348</v>
      </c>
      <c r="C117" s="30" t="s">
        <v>47</v>
      </c>
      <c r="D117" s="53">
        <v>39774</v>
      </c>
      <c r="E117" s="58" t="s">
        <v>112</v>
      </c>
    </row>
    <row r="118" spans="1:9" ht="36" customHeight="1" thickBot="1" x14ac:dyDescent="0.3">
      <c r="A118" s="32" t="s">
        <v>6</v>
      </c>
      <c r="B118" s="33"/>
      <c r="C118" s="34"/>
      <c r="D118" s="39">
        <v>39774</v>
      </c>
      <c r="E118" s="30"/>
      <c r="G118" s="37"/>
    </row>
    <row r="119" spans="1:9" s="54" customFormat="1" ht="46.5" customHeight="1" thickBot="1" x14ac:dyDescent="0.3">
      <c r="A119" s="31" t="s">
        <v>110</v>
      </c>
      <c r="B119" s="52">
        <v>18867405092</v>
      </c>
      <c r="C119" s="30" t="s">
        <v>111</v>
      </c>
      <c r="D119" s="53">
        <v>2500</v>
      </c>
      <c r="E119" s="58" t="s">
        <v>112</v>
      </c>
    </row>
    <row r="120" spans="1:9" ht="36" customHeight="1" thickBot="1" x14ac:dyDescent="0.3">
      <c r="A120" s="32" t="s">
        <v>6</v>
      </c>
      <c r="B120" s="33"/>
      <c r="C120" s="34"/>
      <c r="D120" s="39">
        <v>2500</v>
      </c>
      <c r="E120" s="30"/>
    </row>
    <row r="121" spans="1:9" s="54" customFormat="1" ht="36" customHeight="1" thickBot="1" x14ac:dyDescent="0.3">
      <c r="A121" s="19" t="s">
        <v>73</v>
      </c>
      <c r="B121" s="20"/>
      <c r="C121" s="20"/>
      <c r="D121" s="63">
        <f>D9+D10+D12+D14+D16+D17+D19++D21+D23+D25+D26+D28+D29+D31+D33+D35+D37+D39+D40+D42+D44+D46+D48+D50+D51+D53+D55+D57+D59+D61+D62+D64+D66+D68+D70+D71+D73+D75+D77+D78+D80+D82+D84+D86+D88+D90+D92+D94+D96+D98+D99+D100+D101+D103+D105+D107+D109+D111+D113+D115+D117+D119</f>
        <v>78733.652000000002</v>
      </c>
      <c r="E121" s="64"/>
      <c r="F121" s="56"/>
      <c r="G121" s="56"/>
      <c r="H121" s="56"/>
      <c r="I121" s="56"/>
    </row>
    <row r="122" spans="1:9" ht="36" customHeight="1" x14ac:dyDescent="0.25">
      <c r="G122" s="37"/>
    </row>
    <row r="123" spans="1:9" ht="36" customHeight="1" x14ac:dyDescent="0.25">
      <c r="D123" s="41" t="s">
        <v>17</v>
      </c>
      <c r="G123" s="37"/>
      <c r="I123" s="37"/>
    </row>
    <row r="124" spans="1:9" x14ac:dyDescent="0.25">
      <c r="G124" s="37"/>
    </row>
    <row r="125" spans="1:9" x14ac:dyDescent="0.25">
      <c r="G125" s="37"/>
    </row>
    <row r="126" spans="1:9" x14ac:dyDescent="0.25">
      <c r="H126" s="37"/>
    </row>
    <row r="128" spans="1:9" x14ac:dyDescent="0.25">
      <c r="F128" s="37"/>
    </row>
    <row r="134" spans="4:5" x14ac:dyDescent="0.25">
      <c r="E134" s="37"/>
    </row>
    <row r="138" spans="4:5" x14ac:dyDescent="0.25">
      <c r="D138" s="44"/>
    </row>
    <row r="140" spans="4:5" x14ac:dyDescent="0.25">
      <c r="D140" s="44"/>
    </row>
  </sheetData>
  <mergeCells count="2">
    <mergeCell ref="A7:E7"/>
    <mergeCell ref="D121:E121"/>
  </mergeCells>
  <pageMargins left="0.7" right="0.7" top="0.75" bottom="0.75" header="0.3" footer="0.3"/>
  <pageSetup paperSize="9" orientation="portrait" r:id="rId1"/>
  <ignoredErrors>
    <ignoredError sqref="B94 B111 B21 B31 B96 B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B1" workbookViewId="0">
      <selection activeCell="E12" sqref="E12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67" t="s">
        <v>14</v>
      </c>
      <c r="C2" s="67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68"/>
      <c r="C5" s="68"/>
    </row>
    <row r="6" spans="1:6" s="12" customFormat="1" ht="41.25" customHeight="1" thickBot="1" x14ac:dyDescent="0.3">
      <c r="A6" s="25"/>
      <c r="B6" s="65" t="s">
        <v>71</v>
      </c>
      <c r="C6" s="66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</row>
    <row r="8" spans="1:6" ht="36" customHeight="1" thickBot="1" x14ac:dyDescent="0.3">
      <c r="A8" s="3" t="s">
        <v>9</v>
      </c>
      <c r="B8" s="42">
        <f>1631.85+8655.9+1170.86+15252.86+172652.97</f>
        <v>199364.44</v>
      </c>
      <c r="C8" s="16" t="s">
        <v>25</v>
      </c>
      <c r="E8" s="37"/>
    </row>
    <row r="9" spans="1:6" ht="36" customHeight="1" thickBot="1" x14ac:dyDescent="0.3">
      <c r="A9" s="1"/>
      <c r="B9" s="42">
        <f>1325.64+140.51+2516.72+28151.45</f>
        <v>32134.32</v>
      </c>
      <c r="C9" s="16" t="s">
        <v>11</v>
      </c>
      <c r="E9" s="37"/>
    </row>
    <row r="10" spans="1:6" ht="36" customHeight="1" thickBot="1" x14ac:dyDescent="0.3">
      <c r="A10" s="1"/>
      <c r="B10" s="42">
        <f>1600+7000+300+100+25200+4600</f>
        <v>38800</v>
      </c>
      <c r="C10" s="16" t="s">
        <v>36</v>
      </c>
      <c r="E10" s="37"/>
    </row>
    <row r="11" spans="1:6" ht="36" customHeight="1" thickBot="1" x14ac:dyDescent="0.3">
      <c r="A11" s="1"/>
      <c r="B11" s="42">
        <f>101.2+161.72+72.68+874.04+2303.43+1718.56</f>
        <v>5231.6299999999992</v>
      </c>
      <c r="C11" s="16" t="s">
        <v>12</v>
      </c>
    </row>
    <row r="12" spans="1:6" ht="36" customHeight="1" thickBot="1" x14ac:dyDescent="0.3">
      <c r="A12" s="1"/>
      <c r="B12" s="42">
        <f>733.6+30</f>
        <v>763.6</v>
      </c>
      <c r="C12" s="16" t="s">
        <v>39</v>
      </c>
    </row>
    <row r="13" spans="1:6" ht="36" customHeight="1" thickBot="1" x14ac:dyDescent="0.3">
      <c r="A13" s="2"/>
      <c r="B13" s="43">
        <v>504</v>
      </c>
      <c r="C13" s="15" t="s">
        <v>26</v>
      </c>
      <c r="E13" s="37"/>
      <c r="F13" s="37"/>
    </row>
    <row r="14" spans="1:6" ht="36" customHeight="1" thickBot="1" x14ac:dyDescent="0.3">
      <c r="A14" s="2"/>
      <c r="B14" s="43">
        <f>848.41</f>
        <v>848.41</v>
      </c>
      <c r="C14" s="15" t="s">
        <v>40</v>
      </c>
      <c r="E14" s="37"/>
      <c r="F14" s="37"/>
    </row>
    <row r="15" spans="1:6" ht="36" customHeight="1" thickBot="1" x14ac:dyDescent="0.3">
      <c r="A15" s="2"/>
      <c r="B15" s="35">
        <f>SUM(B8:B14)</f>
        <v>277646.39999999997</v>
      </c>
      <c r="C15" s="21" t="s">
        <v>72</v>
      </c>
      <c r="E15" s="37"/>
    </row>
    <row r="16" spans="1:6" ht="36" customHeight="1" thickBot="1" x14ac:dyDescent="0.3">
      <c r="A16" s="14" t="s">
        <v>10</v>
      </c>
    </row>
    <row r="17" spans="3:6" x14ac:dyDescent="0.25">
      <c r="C17" t="s">
        <v>17</v>
      </c>
      <c r="F17" s="37"/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2025-01-10T09:35:53Z</dcterms:modified>
</cp:coreProperties>
</file>