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2025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D17" i="1" l="1"/>
  <c r="D20" i="1"/>
  <c r="B15" i="2"/>
  <c r="D53" i="2"/>
  <c r="D53" i="1"/>
  <c r="D11" i="1"/>
  <c r="B9" i="2"/>
  <c r="D34" i="1" l="1"/>
  <c r="D50" i="1"/>
  <c r="D30" i="1" l="1"/>
  <c r="D25" i="1"/>
  <c r="D52" i="1"/>
  <c r="D42" i="1"/>
  <c r="D48" i="1"/>
  <c r="D46" i="1"/>
  <c r="D44" i="1"/>
  <c r="D27" i="1" l="1"/>
</calcChain>
</file>

<file path=xl/sharedStrings.xml><?xml version="1.0" encoding="utf-8"?>
<sst xmlns="http://schemas.openxmlformats.org/spreadsheetml/2006/main" count="124" uniqueCount="66">
  <si>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</si>
  <si>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</si>
  <si>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</si>
  <si>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</si>
  <si>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</si>
  <si>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</si>
  <si>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</si>
  <si>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</si>
  <si>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</si>
  <si>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</si>
  <si>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</si>
  <si>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</si>
  <si>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</si>
  <si>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</si>
  <si>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</si>
  <si>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</si>
  <si>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</si>
  <si>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</si>
  <si>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</si>
  <si>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>3234-Komunalne usluge</t>
  </si>
  <si>
    <t>Hrvatski Telekom d.d.</t>
  </si>
  <si>
    <t xml:space="preserve">Zagreb 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</si>
  <si>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</si>
  <si>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</si>
  <si>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</si>
  <si>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</si>
  <si>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 xml:space="preserve">3238-Računalne usluge </t>
  </si>
  <si>
    <t>Financijska agencija</t>
  </si>
  <si>
    <t>3239-Ostale usluge</t>
  </si>
  <si>
    <t xml:space="preserve">Inovativni Zadar d.o.o. </t>
  </si>
  <si>
    <t xml:space="preserve">3121- Ostali rashodi za zaposlene </t>
  </si>
  <si>
    <t>Zdenka Supičić Špralja</t>
  </si>
  <si>
    <t xml:space="preserve">Marko Džaja </t>
  </si>
  <si>
    <t>3211-Službena putovanja</t>
  </si>
  <si>
    <t xml:space="preserve">Jovan Bogdan </t>
  </si>
  <si>
    <t xml:space="preserve">Silba </t>
  </si>
  <si>
    <t>Veli Iž</t>
  </si>
  <si>
    <t>Olib</t>
  </si>
  <si>
    <t>3235-Zakupnine i najmanine</t>
  </si>
  <si>
    <t>Rafael j.d.o.o.</t>
  </si>
  <si>
    <t>Nin</t>
  </si>
  <si>
    <t>Jadranka obrt za trgovinu</t>
  </si>
  <si>
    <t xml:space="preserve">3239-Ostale usluge </t>
  </si>
  <si>
    <t>Provišta d.o.o.</t>
  </si>
  <si>
    <t>Poljoprivredna zadruga Olib</t>
  </si>
  <si>
    <t>04253989405</t>
  </si>
  <si>
    <t>Varaždin</t>
  </si>
  <si>
    <t>Zdravo i kvalitetno frutarija d.o.o.</t>
  </si>
  <si>
    <t>Split</t>
  </si>
  <si>
    <t>3222-Materijal i sirovine</t>
  </si>
  <si>
    <t>Vindija d.d. prehrambena industrija</t>
  </si>
  <si>
    <t>INFORMACIJE O TROŠENJU SREDSTAVA ZA SIJEČANJ 2025.</t>
  </si>
  <si>
    <t>UKUPNO ZA SIJEČANJ 2025.</t>
  </si>
  <si>
    <t>Ukupno za siječanj 2025.</t>
  </si>
  <si>
    <t>HEP-OPSKRBA D.O.O.</t>
  </si>
  <si>
    <t>3223- Energija</t>
  </si>
  <si>
    <t>3721- Naknade građanima u novcu</t>
  </si>
  <si>
    <t>Čistoća Zadar</t>
  </si>
  <si>
    <t xml:space="preserve">Rijeka </t>
  </si>
  <si>
    <t>Rijeka trans d.o.o.</t>
  </si>
  <si>
    <t>Instalacija j.d.o.o.</t>
  </si>
  <si>
    <t>Tegula d.o.o.</t>
  </si>
  <si>
    <t>HEP  ELEKTRA D.O.O.</t>
  </si>
  <si>
    <t>38129-Ostale tekuće donacije u naravi</t>
  </si>
  <si>
    <t>3232-Usluge tekućeg i investicijskog održavanja</t>
  </si>
  <si>
    <t>3239- 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</si>
</sst>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1" fillId="5" borderId="1" xfId="0" applyNumberFormat="1" applyFont="1" applyFill="1" applyBorder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ont="1" applyFill="1"/>
    <xf numFmtId="4" fontId="0" fillId="0" borderId="0" xfId="0" applyNumberFormat="1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 applyAlignment="1">
      <alignment horizontal="left" wrapText="1"/>
    </xf>
    <xf numFmtId="49" fontId="0" fillId="0" borderId="1" xfId="0" applyNumberFormat="1" applyFill="1" applyBorder="1" applyAlignment="1">
      <alignment horizontal="center"/>
    </xf>
    <xf numFmtId="0" fontId="1" fillId="2" borderId="9" xfId="0" applyFont="1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5" fillId="0" borderId="1" xfId="0" applyFont="1" applyFill="1" applyBorder="1"/>
    <xf numFmtId="4" fontId="4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1" xfId="0" applyNumberFormat="1" applyFill="1" applyBorder="1"/>
    <xf numFmtId="164" fontId="5" fillId="0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2"/>
  <sheetViews>
    <sheetView topLeftCell="A49" zoomScaleNormal="100" workbookViewId="0">
      <selection activeCell="I18" sqref="I18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41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38"/>
      <c r="E3" s="7"/>
    </row>
    <row r="4" spans="1:7" s="4" customFormat="1" ht="18.75" customHeight="1" x14ac:dyDescent="0.25">
      <c r="A4" s="5" t="s">
        <v>15</v>
      </c>
      <c r="B4" s="6"/>
      <c r="C4" s="6"/>
      <c r="D4" s="38"/>
      <c r="E4" s="7"/>
    </row>
    <row r="5" spans="1:7" s="4" customFormat="1" ht="18.75" customHeight="1" x14ac:dyDescent="0.25">
      <c r="A5" s="5" t="s">
        <v>16</v>
      </c>
      <c r="B5" s="6"/>
      <c r="C5" s="6"/>
      <c r="D5" s="38"/>
      <c r="E5" s="7"/>
    </row>
    <row r="6" spans="1:7" ht="15.75" thickBot="1" x14ac:dyDescent="0.3">
      <c r="A6" s="29"/>
      <c r="B6" s="28"/>
      <c r="C6" s="28"/>
      <c r="D6" s="36"/>
      <c r="E6" s="28"/>
    </row>
    <row r="7" spans="1:7" s="8" customFormat="1" ht="27.75" customHeight="1" thickBot="1" x14ac:dyDescent="0.3">
      <c r="A7" s="62" t="s">
        <v>51</v>
      </c>
      <c r="B7" s="63"/>
      <c r="C7" s="63"/>
      <c r="D7" s="63"/>
      <c r="E7" s="64"/>
    </row>
    <row r="8" spans="1:7" s="4" customFormat="1" ht="45.75" customHeight="1" thickBot="1" x14ac:dyDescent="0.3">
      <c r="A8" s="18" t="s">
        <v>1</v>
      </c>
      <c r="B8" s="17" t="s">
        <v>2</v>
      </c>
      <c r="C8" s="17" t="s">
        <v>3</v>
      </c>
      <c r="D8" s="17" t="s">
        <v>4</v>
      </c>
      <c r="E8" s="17" t="s">
        <v>5</v>
      </c>
    </row>
    <row r="9" spans="1:7" s="43" customFormat="1" ht="36" customHeight="1" thickBot="1" x14ac:dyDescent="0.3">
      <c r="A9" s="45" t="s">
        <v>60</v>
      </c>
      <c r="B9" s="46">
        <v>79173538793</v>
      </c>
      <c r="C9" s="45" t="s">
        <v>0</v>
      </c>
      <c r="D9" s="47">
        <v>3250</v>
      </c>
      <c r="E9" s="48" t="s">
        <v>64</v>
      </c>
      <c r="G9" s="44"/>
    </row>
    <row r="10" spans="1:7" s="43" customFormat="1" ht="36" customHeight="1" thickBot="1" x14ac:dyDescent="0.3">
      <c r="A10" s="45" t="s">
        <v>60</v>
      </c>
      <c r="B10" s="46">
        <v>79173538793</v>
      </c>
      <c r="C10" s="45" t="s">
        <v>0</v>
      </c>
      <c r="D10" s="47">
        <v>3250</v>
      </c>
      <c r="E10" s="48" t="s">
        <v>64</v>
      </c>
    </row>
    <row r="11" spans="1:7" ht="36" customHeight="1" thickBot="1" x14ac:dyDescent="0.3">
      <c r="A11" s="32" t="s">
        <v>6</v>
      </c>
      <c r="B11" s="33"/>
      <c r="C11" s="34"/>
      <c r="D11" s="39">
        <f>D9+D10</f>
        <v>6500</v>
      </c>
      <c r="E11" s="30"/>
      <c r="G11" s="37"/>
    </row>
    <row r="12" spans="1:7" s="51" customFormat="1" ht="36" customHeight="1" thickBot="1" x14ac:dyDescent="0.3">
      <c r="A12" s="53" t="s">
        <v>47</v>
      </c>
      <c r="B12" s="49">
        <v>63949120108</v>
      </c>
      <c r="C12" s="30" t="s">
        <v>48</v>
      </c>
      <c r="D12" s="50">
        <v>460.79</v>
      </c>
      <c r="E12" s="30" t="s">
        <v>49</v>
      </c>
    </row>
    <row r="13" spans="1:7" ht="36" customHeight="1" thickBot="1" x14ac:dyDescent="0.3">
      <c r="A13" s="9" t="s">
        <v>6</v>
      </c>
      <c r="B13" s="11"/>
      <c r="C13" s="10"/>
      <c r="D13" s="40">
        <v>460.79</v>
      </c>
      <c r="E13" s="1"/>
    </row>
    <row r="14" spans="1:7" s="51" customFormat="1" ht="36" customHeight="1" thickBot="1" x14ac:dyDescent="0.3">
      <c r="A14" s="53" t="s">
        <v>50</v>
      </c>
      <c r="B14" s="49">
        <v>44138062462</v>
      </c>
      <c r="C14" s="30" t="s">
        <v>46</v>
      </c>
      <c r="D14" s="50">
        <v>1091.0999999999999</v>
      </c>
      <c r="E14" s="30" t="s">
        <v>49</v>
      </c>
      <c r="F14" s="52"/>
      <c r="G14" s="52"/>
    </row>
    <row r="15" spans="1:7" ht="36" customHeight="1" thickBot="1" x14ac:dyDescent="0.3">
      <c r="A15" s="9" t="s">
        <v>6</v>
      </c>
      <c r="B15" s="11"/>
      <c r="C15" s="10"/>
      <c r="D15" s="40">
        <v>1091.0999999999999</v>
      </c>
      <c r="E15" s="59"/>
    </row>
    <row r="16" spans="1:7" s="51" customFormat="1" ht="36" customHeight="1" thickBot="1" x14ac:dyDescent="0.3">
      <c r="A16" s="45" t="s">
        <v>54</v>
      </c>
      <c r="B16" s="49">
        <v>63073332379</v>
      </c>
      <c r="C16" s="30" t="s">
        <v>13</v>
      </c>
      <c r="D16" s="50">
        <v>3188.23</v>
      </c>
      <c r="E16" s="31" t="s">
        <v>55</v>
      </c>
      <c r="G16" s="52"/>
    </row>
    <row r="17" spans="1:7" s="51" customFormat="1" ht="36" customHeight="1" thickBot="1" x14ac:dyDescent="0.3">
      <c r="A17" s="45" t="s">
        <v>54</v>
      </c>
      <c r="B17" s="49">
        <v>63073332379</v>
      </c>
      <c r="C17" s="30" t="s">
        <v>13</v>
      </c>
      <c r="D17" s="50">
        <f>3527.96-11.6</f>
        <v>3516.36</v>
      </c>
      <c r="E17" s="31" t="s">
        <v>55</v>
      </c>
      <c r="G17" s="52"/>
    </row>
    <row r="18" spans="1:7" s="51" customFormat="1" ht="36" customHeight="1" thickBot="1" x14ac:dyDescent="0.3">
      <c r="A18" s="45" t="s">
        <v>54</v>
      </c>
      <c r="B18" s="49">
        <v>63073332379</v>
      </c>
      <c r="C18" s="30" t="s">
        <v>13</v>
      </c>
      <c r="D18" s="50">
        <v>19.14</v>
      </c>
      <c r="E18" s="31" t="s">
        <v>55</v>
      </c>
      <c r="G18" s="52"/>
    </row>
    <row r="19" spans="1:7" s="51" customFormat="1" ht="36" customHeight="1" thickBot="1" x14ac:dyDescent="0.3">
      <c r="A19" s="60" t="s">
        <v>62</v>
      </c>
      <c r="B19" s="49">
        <v>43965974818</v>
      </c>
      <c r="C19" s="30" t="s">
        <v>13</v>
      </c>
      <c r="D19" s="50">
        <v>17.12</v>
      </c>
      <c r="E19" s="31" t="s">
        <v>55</v>
      </c>
      <c r="F19" s="52"/>
    </row>
    <row r="20" spans="1:7" ht="36" customHeight="1" thickBot="1" x14ac:dyDescent="0.3">
      <c r="A20" s="32" t="s">
        <v>6</v>
      </c>
      <c r="B20" s="33"/>
      <c r="C20" s="34"/>
      <c r="D20" s="39">
        <f>D16+D17+D18+D19</f>
        <v>6740.85</v>
      </c>
      <c r="E20" s="31"/>
      <c r="G20" s="37"/>
    </row>
    <row r="21" spans="1:7" s="43" customFormat="1" ht="36" customHeight="1" thickBot="1" x14ac:dyDescent="0.3">
      <c r="A21" s="45" t="s">
        <v>59</v>
      </c>
      <c r="B21" s="46">
        <v>8418011938</v>
      </c>
      <c r="C21" s="45" t="s">
        <v>58</v>
      </c>
      <c r="D21" s="47">
        <v>5047.5</v>
      </c>
      <c r="E21" s="48" t="s">
        <v>55</v>
      </c>
    </row>
    <row r="22" spans="1:7" ht="36" customHeight="1" thickBot="1" x14ac:dyDescent="0.3">
      <c r="A22" s="32" t="s">
        <v>6</v>
      </c>
      <c r="B22" s="33"/>
      <c r="C22" s="34"/>
      <c r="D22" s="39">
        <v>5047.5</v>
      </c>
      <c r="E22" s="30"/>
    </row>
    <row r="23" spans="1:7" s="43" customFormat="1" ht="36" customHeight="1" thickBot="1" x14ac:dyDescent="0.3">
      <c r="A23" s="45" t="s">
        <v>20</v>
      </c>
      <c r="B23" s="46">
        <v>81793146560</v>
      </c>
      <c r="C23" s="45" t="s">
        <v>13</v>
      </c>
      <c r="D23" s="47">
        <v>69.08</v>
      </c>
      <c r="E23" s="48" t="s">
        <v>22</v>
      </c>
      <c r="G23" s="44"/>
    </row>
    <row r="24" spans="1:7" s="51" customFormat="1" ht="36" customHeight="1" thickBot="1" x14ac:dyDescent="0.3">
      <c r="A24" s="45" t="s">
        <v>20</v>
      </c>
      <c r="B24" s="46">
        <v>81793146560</v>
      </c>
      <c r="C24" s="45" t="s">
        <v>13</v>
      </c>
      <c r="D24" s="47">
        <v>29.2</v>
      </c>
      <c r="E24" s="48" t="s">
        <v>22</v>
      </c>
    </row>
    <row r="25" spans="1:7" s="43" customFormat="1" ht="36" customHeight="1" thickBot="1" x14ac:dyDescent="0.3">
      <c r="A25" s="32" t="s">
        <v>6</v>
      </c>
      <c r="B25" s="33"/>
      <c r="C25" s="34"/>
      <c r="D25" s="39">
        <f>D23+D24</f>
        <v>98.28</v>
      </c>
      <c r="E25" s="30"/>
    </row>
    <row r="26" spans="1:7" s="43" customFormat="1" ht="36" customHeight="1" thickBot="1" x14ac:dyDescent="0.3">
      <c r="A26" s="45" t="s">
        <v>29</v>
      </c>
      <c r="B26" s="46">
        <v>33061586626</v>
      </c>
      <c r="C26" s="45" t="s">
        <v>0</v>
      </c>
      <c r="D26" s="47">
        <v>109.5</v>
      </c>
      <c r="E26" s="48" t="s">
        <v>22</v>
      </c>
    </row>
    <row r="27" spans="1:7" ht="36" customHeight="1" thickBot="1" x14ac:dyDescent="0.3">
      <c r="A27" s="32" t="s">
        <v>6</v>
      </c>
      <c r="B27" s="33"/>
      <c r="C27" s="34"/>
      <c r="D27" s="39">
        <f>D26</f>
        <v>109.5</v>
      </c>
      <c r="E27" s="30"/>
    </row>
    <row r="28" spans="1:7" s="43" customFormat="1" ht="36" customHeight="1" thickBot="1" x14ac:dyDescent="0.3">
      <c r="A28" s="30" t="s">
        <v>25</v>
      </c>
      <c r="B28" s="49">
        <v>89406825003</v>
      </c>
      <c r="C28" s="30" t="s">
        <v>0</v>
      </c>
      <c r="D28" s="50">
        <v>13.91</v>
      </c>
      <c r="E28" s="30" t="s">
        <v>19</v>
      </c>
    </row>
    <row r="29" spans="1:7" s="51" customFormat="1" ht="36" customHeight="1" thickBot="1" x14ac:dyDescent="0.3">
      <c r="A29" s="30" t="s">
        <v>25</v>
      </c>
      <c r="B29" s="49">
        <v>89406825003</v>
      </c>
      <c r="C29" s="30" t="s">
        <v>0</v>
      </c>
      <c r="D29" s="50">
        <v>254.09</v>
      </c>
      <c r="E29" s="30" t="s">
        <v>19</v>
      </c>
    </row>
    <row r="30" spans="1:7" s="51" customFormat="1" ht="36" customHeight="1" thickBot="1" x14ac:dyDescent="0.3">
      <c r="A30" s="32" t="s">
        <v>6</v>
      </c>
      <c r="B30" s="33"/>
      <c r="C30" s="34"/>
      <c r="D30" s="39">
        <f>D28+D29</f>
        <v>268</v>
      </c>
      <c r="E30" s="30"/>
      <c r="G30" s="52"/>
    </row>
    <row r="31" spans="1:7" s="51" customFormat="1" ht="36" customHeight="1" thickBot="1" x14ac:dyDescent="0.3">
      <c r="A31" s="48" t="s">
        <v>57</v>
      </c>
      <c r="B31" s="49">
        <v>84923155727</v>
      </c>
      <c r="C31" s="30" t="s">
        <v>0</v>
      </c>
      <c r="D31" s="50">
        <v>271.37</v>
      </c>
      <c r="E31" s="31" t="s">
        <v>19</v>
      </c>
    </row>
    <row r="32" spans="1:7" ht="36" customHeight="1" thickBot="1" x14ac:dyDescent="0.3">
      <c r="A32" s="32" t="s">
        <v>6</v>
      </c>
      <c r="B32" s="33"/>
      <c r="C32" s="34"/>
      <c r="D32" s="39">
        <v>271.37</v>
      </c>
      <c r="E32" s="30"/>
    </row>
    <row r="33" spans="1:7" s="51" customFormat="1" ht="36" customHeight="1" thickBot="1" x14ac:dyDescent="0.3">
      <c r="A33" s="45" t="s">
        <v>27</v>
      </c>
      <c r="B33" s="49">
        <v>85821130368</v>
      </c>
      <c r="C33" s="30" t="s">
        <v>21</v>
      </c>
      <c r="D33" s="50">
        <v>1.66</v>
      </c>
      <c r="E33" s="31" t="s">
        <v>26</v>
      </c>
      <c r="G33" s="52"/>
    </row>
    <row r="34" spans="1:7" ht="36" customHeight="1" thickBot="1" x14ac:dyDescent="0.3">
      <c r="A34" s="32" t="s">
        <v>6</v>
      </c>
      <c r="B34" s="33"/>
      <c r="C34" s="34"/>
      <c r="D34" s="39">
        <f>D33</f>
        <v>1.66</v>
      </c>
      <c r="E34" s="30"/>
    </row>
    <row r="35" spans="1:7" s="51" customFormat="1" ht="36" customHeight="1" thickBot="1" x14ac:dyDescent="0.3">
      <c r="A35" s="45" t="s">
        <v>31</v>
      </c>
      <c r="B35" s="49"/>
      <c r="C35" s="30" t="s">
        <v>35</v>
      </c>
      <c r="D35" s="50">
        <v>250</v>
      </c>
      <c r="E35" s="31" t="s">
        <v>38</v>
      </c>
    </row>
    <row r="36" spans="1:7" ht="36" customHeight="1" thickBot="1" x14ac:dyDescent="0.3">
      <c r="A36" s="32" t="s">
        <v>6</v>
      </c>
      <c r="B36" s="33"/>
      <c r="C36" s="34"/>
      <c r="D36" s="39">
        <v>250</v>
      </c>
      <c r="E36" s="30"/>
    </row>
    <row r="37" spans="1:7" s="51" customFormat="1" ht="36" customHeight="1" thickBot="1" x14ac:dyDescent="0.3">
      <c r="A37" s="45" t="s">
        <v>32</v>
      </c>
      <c r="B37" s="49"/>
      <c r="C37" s="30" t="s">
        <v>36</v>
      </c>
      <c r="D37" s="50">
        <v>200</v>
      </c>
      <c r="E37" s="31" t="s">
        <v>38</v>
      </c>
      <c r="G37" s="52"/>
    </row>
    <row r="38" spans="1:7" ht="36" customHeight="1" thickBot="1" x14ac:dyDescent="0.3">
      <c r="A38" s="32" t="s">
        <v>6</v>
      </c>
      <c r="B38" s="33"/>
      <c r="C38" s="34"/>
      <c r="D38" s="39">
        <v>200</v>
      </c>
      <c r="E38" s="30"/>
    </row>
    <row r="39" spans="1:7" s="51" customFormat="1" ht="36" customHeight="1" thickBot="1" x14ac:dyDescent="0.3">
      <c r="A39" s="45" t="s">
        <v>34</v>
      </c>
      <c r="B39" s="49"/>
      <c r="C39" s="30" t="s">
        <v>37</v>
      </c>
      <c r="D39" s="50">
        <v>300</v>
      </c>
      <c r="E39" s="31" t="s">
        <v>38</v>
      </c>
      <c r="G39" s="52"/>
    </row>
    <row r="40" spans="1:7" ht="36" customHeight="1" thickBot="1" x14ac:dyDescent="0.3">
      <c r="A40" s="32" t="s">
        <v>6</v>
      </c>
      <c r="B40" s="33"/>
      <c r="C40" s="34"/>
      <c r="D40" s="39">
        <v>300</v>
      </c>
      <c r="E40" s="30"/>
    </row>
    <row r="41" spans="1:7" s="51" customFormat="1" ht="36" customHeight="1" thickBot="1" x14ac:dyDescent="0.3">
      <c r="A41" s="30" t="s">
        <v>39</v>
      </c>
      <c r="B41" s="49">
        <v>73616495394</v>
      </c>
      <c r="C41" s="30" t="s">
        <v>40</v>
      </c>
      <c r="D41" s="50">
        <v>13769.59</v>
      </c>
      <c r="E41" s="30" t="s">
        <v>28</v>
      </c>
    </row>
    <row r="42" spans="1:7" ht="36" customHeight="1" thickBot="1" x14ac:dyDescent="0.3">
      <c r="A42" s="9" t="s">
        <v>6</v>
      </c>
      <c r="B42" s="11"/>
      <c r="C42" s="10"/>
      <c r="D42" s="40">
        <f>D41</f>
        <v>13769.59</v>
      </c>
      <c r="E42" s="1"/>
    </row>
    <row r="43" spans="1:7" s="51" customFormat="1" ht="36" customHeight="1" thickBot="1" x14ac:dyDescent="0.3">
      <c r="A43" s="30" t="s">
        <v>41</v>
      </c>
      <c r="B43" s="49">
        <v>20015843182</v>
      </c>
      <c r="C43" s="30" t="s">
        <v>35</v>
      </c>
      <c r="D43" s="50">
        <v>140.97999999999999</v>
      </c>
      <c r="E43" s="30" t="s">
        <v>42</v>
      </c>
    </row>
    <row r="44" spans="1:7" ht="36" customHeight="1" thickBot="1" x14ac:dyDescent="0.3">
      <c r="A44" s="9" t="s">
        <v>6</v>
      </c>
      <c r="B44" s="11"/>
      <c r="C44" s="10"/>
      <c r="D44" s="40">
        <f>D43</f>
        <v>140.97999999999999</v>
      </c>
      <c r="E44" s="1"/>
    </row>
    <row r="45" spans="1:7" s="51" customFormat="1" ht="36" customHeight="1" thickBot="1" x14ac:dyDescent="0.3">
      <c r="A45" s="30" t="s">
        <v>43</v>
      </c>
      <c r="B45" s="49">
        <v>65603308073</v>
      </c>
      <c r="C45" s="30" t="s">
        <v>36</v>
      </c>
      <c r="D45" s="50">
        <v>139.65</v>
      </c>
      <c r="E45" s="30" t="s">
        <v>42</v>
      </c>
    </row>
    <row r="46" spans="1:7" ht="36" customHeight="1" thickBot="1" x14ac:dyDescent="0.3">
      <c r="A46" s="9" t="s">
        <v>6</v>
      </c>
      <c r="B46" s="11"/>
      <c r="C46" s="10"/>
      <c r="D46" s="40">
        <f>D45</f>
        <v>139.65</v>
      </c>
      <c r="E46" s="1"/>
    </row>
    <row r="47" spans="1:7" s="51" customFormat="1" ht="36" customHeight="1" thickBot="1" x14ac:dyDescent="0.3">
      <c r="A47" s="30" t="s">
        <v>44</v>
      </c>
      <c r="B47" s="54" t="s">
        <v>45</v>
      </c>
      <c r="C47" s="30" t="s">
        <v>37</v>
      </c>
      <c r="D47" s="50">
        <v>59.63</v>
      </c>
      <c r="E47" s="30" t="s">
        <v>42</v>
      </c>
    </row>
    <row r="48" spans="1:7" ht="36" customHeight="1" thickBot="1" x14ac:dyDescent="0.3">
      <c r="A48" s="55" t="s">
        <v>6</v>
      </c>
      <c r="B48" s="56"/>
      <c r="C48" s="57"/>
      <c r="D48" s="58">
        <f>D47</f>
        <v>59.63</v>
      </c>
      <c r="E48" s="1"/>
    </row>
    <row r="49" spans="1:9" s="43" customFormat="1" ht="36" customHeight="1" thickBot="1" x14ac:dyDescent="0.3">
      <c r="A49" s="45" t="s">
        <v>61</v>
      </c>
      <c r="B49" s="46">
        <v>84967846894</v>
      </c>
      <c r="C49" s="45" t="s">
        <v>0</v>
      </c>
      <c r="D49" s="47">
        <v>2597.0500000000002</v>
      </c>
      <c r="E49" s="48" t="s">
        <v>65</v>
      </c>
    </row>
    <row r="50" spans="1:9" ht="36" customHeight="1" thickBot="1" x14ac:dyDescent="0.3">
      <c r="A50" s="32" t="s">
        <v>6</v>
      </c>
      <c r="B50" s="33"/>
      <c r="C50" s="34"/>
      <c r="D50" s="39">
        <f>D49</f>
        <v>2597.0500000000002</v>
      </c>
      <c r="E50" s="30"/>
      <c r="G50" s="37"/>
    </row>
    <row r="51" spans="1:9" s="51" customFormat="1" ht="36" customHeight="1" thickBot="1" x14ac:dyDescent="0.3">
      <c r="A51" s="45" t="s">
        <v>18</v>
      </c>
      <c r="B51" s="49">
        <v>47612356838</v>
      </c>
      <c r="C51" s="30" t="s">
        <v>0</v>
      </c>
      <c r="D51" s="50">
        <v>0.06</v>
      </c>
      <c r="E51" s="31" t="s">
        <v>63</v>
      </c>
      <c r="G51" s="52"/>
    </row>
    <row r="52" spans="1:9" s="51" customFormat="1" ht="36" customHeight="1" thickBot="1" x14ac:dyDescent="0.3">
      <c r="A52" s="32" t="s">
        <v>6</v>
      </c>
      <c r="B52" s="33"/>
      <c r="C52" s="34"/>
      <c r="D52" s="39">
        <f>D51</f>
        <v>0.06</v>
      </c>
      <c r="E52" s="30"/>
      <c r="G52" s="52"/>
    </row>
    <row r="53" spans="1:9" s="51" customFormat="1" ht="36" customHeight="1" thickBot="1" x14ac:dyDescent="0.3">
      <c r="A53" s="19" t="s">
        <v>52</v>
      </c>
      <c r="B53" s="20"/>
      <c r="C53" s="20"/>
      <c r="D53" s="65">
        <f>D52+D50+D48+D46+D44+D42+D40+D38+D34+D32+D36+D30+D27+D25+D22+D20+D15+D13+D11</f>
        <v>38046.009999999995</v>
      </c>
      <c r="E53" s="66"/>
      <c r="F53" s="52"/>
      <c r="G53" s="52"/>
      <c r="H53" s="52"/>
      <c r="I53" s="52"/>
    </row>
    <row r="54" spans="1:9" ht="36" customHeight="1" x14ac:dyDescent="0.25">
      <c r="G54" s="37"/>
    </row>
    <row r="55" spans="1:9" ht="36" customHeight="1" x14ac:dyDescent="0.25">
      <c r="D55" s="41" t="s">
        <v>17</v>
      </c>
      <c r="G55" s="37"/>
      <c r="I55" s="37"/>
    </row>
    <row r="56" spans="1:9" x14ac:dyDescent="0.25">
      <c r="G56" s="37"/>
    </row>
    <row r="57" spans="1:9" x14ac:dyDescent="0.25">
      <c r="G57" s="37"/>
    </row>
    <row r="58" spans="1:9" x14ac:dyDescent="0.25">
      <c r="H58" s="37"/>
    </row>
    <row r="60" spans="1:9" x14ac:dyDescent="0.25">
      <c r="F60" s="37"/>
    </row>
    <row r="66" spans="4:5" x14ac:dyDescent="0.25">
      <c r="E66" s="37"/>
    </row>
    <row r="70" spans="4:5" x14ac:dyDescent="0.25">
      <c r="D70" s="42"/>
    </row>
    <row r="72" spans="4:5" x14ac:dyDescent="0.25">
      <c r="D72" s="42"/>
    </row>
  </sheetData>
  <mergeCells count="2">
    <mergeCell ref="A7:E7"/>
    <mergeCell ref="D53:E53"/>
  </mergeCells>
  <pageMargins left="0.7" right="0.7" top="0.75" bottom="0.75" header="0.3" footer="0.3"/>
  <pageSetup paperSize="9" orientation="portrait" r:id="rId1"/>
  <ignoredErrors>
    <ignoredError sqref="B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B1" workbookViewId="0">
      <selection activeCell="H10" sqref="H10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2"/>
      <c r="B2" s="69" t="s">
        <v>14</v>
      </c>
      <c r="C2" s="69"/>
    </row>
    <row r="3" spans="1:6" s="4" customFormat="1" ht="18.75" customHeight="1" thickBot="1" x14ac:dyDescent="0.3">
      <c r="A3" s="22"/>
      <c r="B3" s="23" t="s">
        <v>15</v>
      </c>
      <c r="C3" s="23"/>
    </row>
    <row r="4" spans="1:6" s="4" customFormat="1" ht="18.75" customHeight="1" thickBot="1" x14ac:dyDescent="0.3">
      <c r="A4" s="22"/>
      <c r="B4" s="23" t="s">
        <v>16</v>
      </c>
      <c r="C4" s="23"/>
    </row>
    <row r="5" spans="1:6" ht="18.75" customHeight="1" thickBot="1" x14ac:dyDescent="0.3">
      <c r="A5" s="24"/>
      <c r="B5" s="70"/>
      <c r="C5" s="70"/>
    </row>
    <row r="6" spans="1:6" s="12" customFormat="1" ht="41.25" customHeight="1" thickBot="1" x14ac:dyDescent="0.3">
      <c r="A6" s="25"/>
      <c r="B6" s="67" t="s">
        <v>51</v>
      </c>
      <c r="C6" s="68"/>
    </row>
    <row r="7" spans="1:6" s="4" customFormat="1" ht="45.75" customHeight="1" thickBot="1" x14ac:dyDescent="0.3">
      <c r="A7" s="13" t="s">
        <v>8</v>
      </c>
      <c r="B7" s="26" t="s">
        <v>7</v>
      </c>
      <c r="C7" s="27" t="s">
        <v>5</v>
      </c>
      <c r="E7" s="61"/>
    </row>
    <row r="8" spans="1:6" ht="36" customHeight="1" thickBot="1" x14ac:dyDescent="0.3">
      <c r="A8" s="3" t="s">
        <v>9</v>
      </c>
      <c r="B8" s="71">
        <f>140156.53+15156.89+37554.2</f>
        <v>192867.62</v>
      </c>
      <c r="C8" s="16" t="s">
        <v>23</v>
      </c>
      <c r="E8" s="37"/>
    </row>
    <row r="9" spans="1:6" ht="36" customHeight="1" thickBot="1" x14ac:dyDescent="0.3">
      <c r="A9" s="1"/>
      <c r="B9" s="71">
        <f>27066.96+2618.55+1357.37+126.54</f>
        <v>31169.42</v>
      </c>
      <c r="C9" s="16" t="s">
        <v>11</v>
      </c>
      <c r="E9" s="37"/>
    </row>
    <row r="10" spans="1:6" ht="36" customHeight="1" thickBot="1" x14ac:dyDescent="0.3">
      <c r="A10" s="1"/>
      <c r="B10" s="71">
        <v>2992.01</v>
      </c>
      <c r="C10" s="16" t="s">
        <v>30</v>
      </c>
      <c r="E10" s="37"/>
    </row>
    <row r="11" spans="1:6" ht="36" customHeight="1" thickBot="1" x14ac:dyDescent="0.3">
      <c r="A11" s="1"/>
      <c r="B11" s="71">
        <v>5912.74</v>
      </c>
      <c r="C11" s="16" t="s">
        <v>12</v>
      </c>
    </row>
    <row r="12" spans="1:6" ht="36" customHeight="1" thickBot="1" x14ac:dyDescent="0.3">
      <c r="A12" s="1"/>
      <c r="B12" s="71">
        <v>60</v>
      </c>
      <c r="C12" s="16" t="s">
        <v>33</v>
      </c>
    </row>
    <row r="13" spans="1:6" ht="36" customHeight="1" thickBot="1" x14ac:dyDescent="0.3">
      <c r="A13" s="2"/>
      <c r="B13" s="72">
        <v>504</v>
      </c>
      <c r="C13" s="15" t="s">
        <v>24</v>
      </c>
      <c r="E13" s="37"/>
      <c r="F13" s="37"/>
    </row>
    <row r="14" spans="1:6" ht="36" customHeight="1" thickBot="1" x14ac:dyDescent="0.3">
      <c r="A14" s="2"/>
      <c r="B14" s="72">
        <v>303</v>
      </c>
      <c r="C14" s="15" t="s">
        <v>56</v>
      </c>
      <c r="E14" s="37"/>
      <c r="F14" s="37"/>
    </row>
    <row r="15" spans="1:6" ht="36" customHeight="1" thickBot="1" x14ac:dyDescent="0.3">
      <c r="A15" s="2"/>
      <c r="B15" s="35">
        <f>SUM(B8:B14)</f>
        <v>233808.78999999998</v>
      </c>
      <c r="C15" s="21" t="s">
        <v>53</v>
      </c>
      <c r="E15" s="37"/>
    </row>
    <row r="16" spans="1:6" ht="36" customHeight="1" thickBot="1" x14ac:dyDescent="0.3">
      <c r="A16" s="14" t="s">
        <v>10</v>
      </c>
    </row>
    <row r="17" spans="3:6" x14ac:dyDescent="0.25">
      <c r="C17" t="s">
        <v>17</v>
      </c>
      <c r="F17" s="37"/>
    </row>
    <row r="53" spans="4:4" x14ac:dyDescent="0.25">
      <c r="D53" t="e">
        <f>'Kategorija 2'!E=D52+D50+D48+D46+D44+D42+D40+D38+D34+D32+D36+D30+D27+D25+D22+D20+D15+D13+D11</f>
        <v>#NAME?</v>
      </c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2025-02-14T11:42:38Z</dcterms:modified>
</cp:coreProperties>
</file>