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2025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45" i="1"/>
  <c r="D57" i="1"/>
  <c r="D50" i="1"/>
  <c r="D30" i="1"/>
  <c r="D27" i="1"/>
  <c r="D22" i="1"/>
  <c r="D15" i="1"/>
  <c r="B11" i="2"/>
  <c r="B9" i="2"/>
  <c r="B8" i="2"/>
  <c r="B14" i="2" l="1"/>
  <c r="D87" i="1"/>
  <c r="D99" i="1" l="1"/>
  <c r="D47" i="1"/>
  <c r="D76" i="1"/>
  <c r="D34" i="1"/>
  <c r="D103" i="1" l="1"/>
  <c r="D82" i="1"/>
  <c r="D101" i="1" l="1"/>
  <c r="D18" i="1"/>
  <c r="D85" i="1"/>
  <c r="D64" i="1"/>
  <c r="D68" i="1"/>
  <c r="D52" i="1"/>
  <c r="D78" i="1"/>
  <c r="D80" i="1"/>
  <c r="D66" i="1" l="1"/>
  <c r="D38" i="1"/>
  <c r="D36" i="1"/>
  <c r="D52" i="2" l="1"/>
  <c r="D61" i="1" l="1"/>
  <c r="D97" i="1"/>
  <c r="D41" i="1" l="1"/>
  <c r="D89" i="1"/>
  <c r="D95" i="1"/>
  <c r="D93" i="1"/>
  <c r="D91" i="1"/>
  <c r="D43" i="1" l="1"/>
</calcChain>
</file>

<file path=xl/sharedStrings.xml><?xml version="1.0" encoding="utf-8"?>
<sst xmlns="http://schemas.openxmlformats.org/spreadsheetml/2006/main" count="232" uniqueCount="107">
  <si>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</si>
  <si>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</si>
  <si>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</si>
  <si>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</si>
  <si>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</si>
  <si>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</si>
  <si>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</si>
  <si>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</si>
  <si>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</si>
  <si>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</si>
  <si>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</si>
  <si>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</si>
  <si>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</si>
  <si>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</si>
  <si>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</si>
  <si>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</si>
  <si>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</si>
  <si>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</si>
  <si>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</si>
  <si>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</si>
  <si>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</si>
  <si>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</si>
  <si>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</si>
  <si>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</si>
  <si>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</si>
  <si>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</si>
  <si>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</si>
  <si>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</si>
  <si>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</si>
  <si>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</si>
  <si>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</si>
  <si>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</si>
  <si>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</si>
  <si>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</si>
  <si>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</si>
  <si>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</si>
  <si>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</si>
  <si>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</si>
  <si>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</si>
  <si>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</si>
  <si>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</si>
  <si>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</si>
  <si>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</si>
  <si>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</si>
  <si>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</si>
  <si>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</si>
  <si>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Varaždin</t>
  </si>
  <si>
    <t>Zdravo i kvalitetno frutarija d.o.o.</t>
  </si>
  <si>
    <t>Split</t>
  </si>
  <si>
    <t>3222-Materijal i sirovine</t>
  </si>
  <si>
    <t>Vindija d.d. prehrambena industrija</t>
  </si>
  <si>
    <t>HEP-OPSKRBA D.O.O.</t>
  </si>
  <si>
    <t>3223- Energija</t>
  </si>
  <si>
    <t>3239- Ostale usluge</t>
  </si>
  <si>
    <t>INFORMACIJE O TROŠENJU SREDSTAVA ZA OŽUJAK 2025.</t>
  </si>
  <si>
    <t>Ukupno za ožujak 2025.</t>
  </si>
  <si>
    <t>UKUPNO ZA OŽUJAK 2025.</t>
  </si>
  <si>
    <t>3221-Uredski materija i ostali materijalni rashodi</t>
  </si>
  <si>
    <t>Sanja Kralj</t>
  </si>
  <si>
    <t xml:space="preserve">Arija nova d.o.o. </t>
  </si>
  <si>
    <t xml:space="preserve">32-Usluge tekućeg i investicijskog održavanja </t>
  </si>
  <si>
    <t xml:space="preserve">Pevex d.o.o. </t>
  </si>
  <si>
    <t xml:space="preserve">3299-Ostali nespomenuti rashodi poslovanja </t>
  </si>
  <si>
    <t xml:space="preserve">Divna proizvodnja d.d. </t>
  </si>
  <si>
    <t xml:space="preserve">PA-GO ZADAR Vl. KLARICA GORDANA </t>
  </si>
  <si>
    <t xml:space="preserve">Dubrovnik sun d.o.o. </t>
  </si>
  <si>
    <t>Dubrovnik</t>
  </si>
  <si>
    <t xml:space="preserve">3211- Službena putovanja </t>
  </si>
  <si>
    <t>Mikeli trade d.o.o.</t>
  </si>
  <si>
    <t>DANKO JURLINA, obrt za dimnjačarske usluge, vl. Danko Jurlina</t>
  </si>
  <si>
    <t>Poljica</t>
  </si>
  <si>
    <t>Optimus Lab d.o.o.</t>
  </si>
  <si>
    <t>Čakovec</t>
  </si>
  <si>
    <t>Javna vatrogasna postrojba Zadar</t>
  </si>
  <si>
    <t>Opti Print Adria  d.o.o.</t>
  </si>
  <si>
    <t xml:space="preserve">Mediteran Security d.o.o. </t>
  </si>
  <si>
    <t xml:space="preserve">Plodine d.d. </t>
  </si>
  <si>
    <t>Rijeka</t>
  </si>
  <si>
    <t xml:space="preserve">Hrvatske vode Naknada za uređenje voda </t>
  </si>
  <si>
    <t>3239-Reprezentacija</t>
  </si>
  <si>
    <t>BRANITELJSKA ZADRUGA MASLENICA 93</t>
  </si>
  <si>
    <t xml:space="preserve">Ministarstvo financija </t>
  </si>
  <si>
    <t>Hoteli Batuda d.o.o.</t>
  </si>
  <si>
    <t xml:space="preserve">UTIRUŠ </t>
  </si>
  <si>
    <t xml:space="preserve">ČISTOĆA D.D. </t>
  </si>
  <si>
    <t xml:space="preserve">Hrvatska pošta d.d. </t>
  </si>
  <si>
    <t>09638246064</t>
  </si>
  <si>
    <t>Sesvete</t>
  </si>
  <si>
    <t xml:space="preserve">Pula </t>
  </si>
  <si>
    <t>87311810356.</t>
  </si>
  <si>
    <t>Velika Gorica</t>
  </si>
  <si>
    <t>Dezinsekcija Puntamika d.o.o.</t>
  </si>
  <si>
    <t>Financijska agencija d.o.o.</t>
  </si>
  <si>
    <t>HRABRI KONZALTING, obrt za intelektualne usluge, vl. Hrabroslav Filaković</t>
  </si>
  <si>
    <t>O.M.Suport d.o.o.</t>
  </si>
  <si>
    <t>Karlovac</t>
  </si>
  <si>
    <t>Trogir</t>
  </si>
  <si>
    <t>Zadar tehnika d.o.o.</t>
  </si>
  <si>
    <t>Hobby i Adore d.o.o.</t>
  </si>
  <si>
    <t>Mat,obrt za poduku</t>
  </si>
  <si>
    <t xml:space="preserve">3433-Zatezne kamate  </t>
  </si>
  <si>
    <t xml:space="preserve">3232-Usluge tekućeg i investicijskog održavanja </t>
  </si>
  <si>
    <t>3294-Članarine</t>
  </si>
  <si>
    <t xml:space="preserve">3237-Intelektualne i osobne usluge </t>
  </si>
  <si>
    <t xml:space="preserve">3227-Službena, radna i zaštitna odjeća </t>
  </si>
  <si>
    <t>3224-Materijal i dijelovi za tekuće i investicijsko održavanje</t>
  </si>
  <si>
    <t xml:space="preserve">3224- Materija i dijelovi za tekuće i investicijsko održavanje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</si>
</sst>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3"/>
  <sheetViews>
    <sheetView tabSelected="1" topLeftCell="A94" zoomScaleNormal="100" workbookViewId="0">
      <selection activeCell="E14" sqref="E14"/>
    </sheetView>
  </sheetViews>
  <sheetFormatPr defaultColWidth="16.5703125" defaultRowHeight="15" x14ac:dyDescent="0.25"/>
  <cols>
    <col min="1" max="1" width="35.8554687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3" t="s">
        <v>54</v>
      </c>
      <c r="B7" s="64"/>
      <c r="C7" s="64"/>
      <c r="D7" s="64"/>
      <c r="E7" s="65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3" customFormat="1" ht="36" customHeight="1" thickBot="1" x14ac:dyDescent="0.3">
      <c r="A9" s="56" t="s">
        <v>65</v>
      </c>
      <c r="B9" s="57">
        <v>60174672203</v>
      </c>
      <c r="C9" s="56" t="s">
        <v>66</v>
      </c>
      <c r="D9" s="58">
        <v>319.5</v>
      </c>
      <c r="E9" s="59" t="s">
        <v>67</v>
      </c>
    </row>
    <row r="10" spans="1:7" ht="36" customHeight="1" thickBot="1" x14ac:dyDescent="0.3">
      <c r="A10" s="32" t="s">
        <v>6</v>
      </c>
      <c r="B10" s="33"/>
      <c r="C10" s="34"/>
      <c r="D10" s="39">
        <v>319.5</v>
      </c>
      <c r="E10" s="30"/>
      <c r="G10" s="37"/>
    </row>
    <row r="11" spans="1:7" s="43" customFormat="1" ht="36" customHeight="1" thickBot="1" x14ac:dyDescent="0.3">
      <c r="A11" s="56" t="s">
        <v>82</v>
      </c>
      <c r="B11" s="72" t="s">
        <v>86</v>
      </c>
      <c r="C11" s="56" t="s">
        <v>48</v>
      </c>
      <c r="D11" s="58">
        <v>155</v>
      </c>
      <c r="E11" s="59" t="s">
        <v>67</v>
      </c>
    </row>
    <row r="12" spans="1:7" ht="36" customHeight="1" thickBot="1" x14ac:dyDescent="0.3">
      <c r="A12" s="32" t="s">
        <v>6</v>
      </c>
      <c r="B12" s="33"/>
      <c r="C12" s="34"/>
      <c r="D12" s="39">
        <v>155</v>
      </c>
      <c r="E12" s="30"/>
      <c r="G12" s="37"/>
    </row>
    <row r="13" spans="1:7" s="43" customFormat="1" ht="36" customHeight="1" thickBot="1" x14ac:dyDescent="0.3">
      <c r="A13" s="56" t="s">
        <v>61</v>
      </c>
      <c r="B13" s="57">
        <v>73660371074</v>
      </c>
      <c r="C13" s="56" t="s">
        <v>87</v>
      </c>
      <c r="D13" s="58">
        <v>34.69</v>
      </c>
      <c r="E13" s="59" t="s">
        <v>62</v>
      </c>
      <c r="G13" s="60"/>
    </row>
    <row r="14" spans="1:7" s="43" customFormat="1" ht="51.75" customHeight="1" thickBot="1" x14ac:dyDescent="0.3">
      <c r="A14" s="56" t="s">
        <v>61</v>
      </c>
      <c r="B14" s="57">
        <v>73660371074</v>
      </c>
      <c r="C14" s="56" t="s">
        <v>87</v>
      </c>
      <c r="D14" s="58">
        <v>226.95</v>
      </c>
      <c r="E14" s="59" t="s">
        <v>106</v>
      </c>
    </row>
    <row r="15" spans="1:7" ht="36" customHeight="1" thickBot="1" x14ac:dyDescent="0.3">
      <c r="A15" s="32" t="s">
        <v>6</v>
      </c>
      <c r="B15" s="33"/>
      <c r="C15" s="34"/>
      <c r="D15" s="39">
        <f>D13+D14</f>
        <v>261.64</v>
      </c>
      <c r="E15" s="30"/>
      <c r="G15" s="37"/>
    </row>
    <row r="16" spans="1:7" s="43" customFormat="1" ht="38.25" customHeight="1" thickBot="1" x14ac:dyDescent="0.3">
      <c r="A16" s="56" t="s">
        <v>76</v>
      </c>
      <c r="B16" s="57">
        <v>92510683607</v>
      </c>
      <c r="C16" s="56" t="s">
        <v>77</v>
      </c>
      <c r="D16" s="58">
        <v>22.73</v>
      </c>
      <c r="E16" s="59" t="s">
        <v>57</v>
      </c>
    </row>
    <row r="17" spans="1:7" s="43" customFormat="1" ht="38.25" customHeight="1" thickBot="1" x14ac:dyDescent="0.3">
      <c r="A17" s="56" t="s">
        <v>76</v>
      </c>
      <c r="B17" s="57">
        <v>92510683607</v>
      </c>
      <c r="C17" s="56" t="s">
        <v>77</v>
      </c>
      <c r="D17" s="58">
        <v>17.64</v>
      </c>
      <c r="E17" s="59" t="s">
        <v>79</v>
      </c>
    </row>
    <row r="18" spans="1:7" ht="36" customHeight="1" thickBot="1" x14ac:dyDescent="0.3">
      <c r="A18" s="32" t="s">
        <v>6</v>
      </c>
      <c r="B18" s="33"/>
      <c r="C18" s="34"/>
      <c r="D18" s="39">
        <f>D16+D17</f>
        <v>40.370000000000005</v>
      </c>
      <c r="E18" s="30"/>
      <c r="G18" s="37"/>
    </row>
    <row r="19" spans="1:7" s="46" customFormat="1" ht="36" customHeight="1" thickBot="1" x14ac:dyDescent="0.3">
      <c r="A19" s="56" t="s">
        <v>18</v>
      </c>
      <c r="B19" s="44">
        <v>47612356838</v>
      </c>
      <c r="C19" s="30" t="s">
        <v>0</v>
      </c>
      <c r="D19" s="45">
        <v>373.48</v>
      </c>
      <c r="E19" s="31" t="s">
        <v>57</v>
      </c>
      <c r="G19" s="47"/>
    </row>
    <row r="20" spans="1:7" s="46" customFormat="1" ht="36" customHeight="1" thickBot="1" x14ac:dyDescent="0.3">
      <c r="A20" s="56" t="s">
        <v>18</v>
      </c>
      <c r="B20" s="44">
        <v>47612356838</v>
      </c>
      <c r="C20" s="30" t="s">
        <v>0</v>
      </c>
      <c r="D20" s="45">
        <v>188.96</v>
      </c>
      <c r="E20" s="31" t="s">
        <v>57</v>
      </c>
      <c r="G20" s="47"/>
    </row>
    <row r="21" spans="1:7" s="46" customFormat="1" ht="36" customHeight="1" thickBot="1" x14ac:dyDescent="0.3">
      <c r="A21" s="56" t="s">
        <v>18</v>
      </c>
      <c r="B21" s="44">
        <v>47612356838</v>
      </c>
      <c r="C21" s="30" t="s">
        <v>0</v>
      </c>
      <c r="D21" s="45">
        <v>519.73</v>
      </c>
      <c r="E21" s="31" t="s">
        <v>57</v>
      </c>
      <c r="G21" s="47"/>
    </row>
    <row r="22" spans="1:7" s="46" customFormat="1" ht="36" customHeight="1" thickBot="1" x14ac:dyDescent="0.3">
      <c r="A22" s="32" t="s">
        <v>6</v>
      </c>
      <c r="B22" s="33"/>
      <c r="C22" s="34"/>
      <c r="D22" s="39">
        <f>D19+D20+D21</f>
        <v>1082.17</v>
      </c>
      <c r="E22" s="30"/>
      <c r="G22" s="47"/>
    </row>
    <row r="23" spans="1:7" s="46" customFormat="1" ht="36" customHeight="1" thickBot="1" x14ac:dyDescent="0.3">
      <c r="A23" s="56" t="s">
        <v>63</v>
      </c>
      <c r="B23" s="44">
        <v>67080200094</v>
      </c>
      <c r="C23" s="30" t="s">
        <v>88</v>
      </c>
      <c r="D23" s="45">
        <v>24.53</v>
      </c>
      <c r="E23" s="31" t="s">
        <v>57</v>
      </c>
      <c r="G23" s="47"/>
    </row>
    <row r="24" spans="1:7" s="46" customFormat="1" ht="36" customHeight="1" thickBot="1" x14ac:dyDescent="0.3">
      <c r="A24" s="32" t="s">
        <v>6</v>
      </c>
      <c r="B24" s="33"/>
      <c r="C24" s="34"/>
      <c r="D24" s="39">
        <v>24.53</v>
      </c>
      <c r="E24" s="30"/>
      <c r="G24" s="47"/>
    </row>
    <row r="25" spans="1:7" s="43" customFormat="1" ht="45" customHeight="1" thickBot="1" x14ac:dyDescent="0.3">
      <c r="A25" s="56" t="s">
        <v>68</v>
      </c>
      <c r="B25" s="57">
        <v>77192952415</v>
      </c>
      <c r="C25" s="56" t="s">
        <v>0</v>
      </c>
      <c r="D25" s="58">
        <v>239.36</v>
      </c>
      <c r="E25" s="59" t="s">
        <v>105</v>
      </c>
      <c r="G25" s="60"/>
    </row>
    <row r="26" spans="1:7" s="43" customFormat="1" ht="36" customHeight="1" thickBot="1" x14ac:dyDescent="0.3">
      <c r="A26" s="56" t="s">
        <v>68</v>
      </c>
      <c r="B26" s="57">
        <v>77192952415</v>
      </c>
      <c r="C26" s="56" t="s">
        <v>0</v>
      </c>
      <c r="D26" s="58">
        <v>68.33</v>
      </c>
      <c r="E26" s="59" t="s">
        <v>62</v>
      </c>
      <c r="G26" s="60"/>
    </row>
    <row r="27" spans="1:7" ht="36" customHeight="1" thickBot="1" x14ac:dyDescent="0.3">
      <c r="A27" s="32" t="s">
        <v>6</v>
      </c>
      <c r="B27" s="33"/>
      <c r="C27" s="34"/>
      <c r="D27" s="39">
        <f>D25+D26</f>
        <v>307.69</v>
      </c>
      <c r="E27" s="30"/>
      <c r="G27" s="37"/>
    </row>
    <row r="28" spans="1:7" s="46" customFormat="1" ht="36" customHeight="1" thickBot="1" x14ac:dyDescent="0.3">
      <c r="A28" s="61" t="s">
        <v>47</v>
      </c>
      <c r="B28" s="44">
        <v>63949120108</v>
      </c>
      <c r="C28" s="30" t="s">
        <v>48</v>
      </c>
      <c r="D28" s="45">
        <v>483.88</v>
      </c>
      <c r="E28" s="30" t="s">
        <v>49</v>
      </c>
    </row>
    <row r="29" spans="1:7" s="46" customFormat="1" ht="36" customHeight="1" thickBot="1" x14ac:dyDescent="0.3">
      <c r="A29" s="61" t="s">
        <v>47</v>
      </c>
      <c r="B29" s="44">
        <v>63949120108</v>
      </c>
      <c r="C29" s="30" t="s">
        <v>48</v>
      </c>
      <c r="D29" s="45">
        <v>159.72</v>
      </c>
      <c r="E29" s="30" t="s">
        <v>49</v>
      </c>
    </row>
    <row r="30" spans="1:7" ht="36" customHeight="1" thickBot="1" x14ac:dyDescent="0.3">
      <c r="A30" s="9" t="s">
        <v>6</v>
      </c>
      <c r="B30" s="11"/>
      <c r="C30" s="10"/>
      <c r="D30" s="40">
        <f>D28+D29</f>
        <v>643.6</v>
      </c>
      <c r="E30" s="1"/>
    </row>
    <row r="31" spans="1:7" s="46" customFormat="1" ht="36" customHeight="1" thickBot="1" x14ac:dyDescent="0.3">
      <c r="A31" s="61" t="s">
        <v>50</v>
      </c>
      <c r="B31" s="44">
        <v>44138062462</v>
      </c>
      <c r="C31" s="30" t="s">
        <v>46</v>
      </c>
      <c r="D31" s="45">
        <v>1091.0999999999999</v>
      </c>
      <c r="E31" s="30" t="s">
        <v>49</v>
      </c>
      <c r="F31" s="47"/>
      <c r="G31" s="47"/>
    </row>
    <row r="32" spans="1:7" ht="36" customHeight="1" thickBot="1" x14ac:dyDescent="0.3">
      <c r="A32" s="9" t="s">
        <v>6</v>
      </c>
      <c r="B32" s="11"/>
      <c r="C32" s="10"/>
      <c r="D32" s="40">
        <v>1091.0999999999999</v>
      </c>
      <c r="E32" s="52"/>
    </row>
    <row r="33" spans="1:7" s="46" customFormat="1" ht="36" customHeight="1" thickBot="1" x14ac:dyDescent="0.3">
      <c r="A33" s="56" t="s">
        <v>51</v>
      </c>
      <c r="B33" s="44">
        <v>63073332379</v>
      </c>
      <c r="C33" s="30" t="s">
        <v>13</v>
      </c>
      <c r="D33" s="45">
        <v>3531.35</v>
      </c>
      <c r="E33" s="31" t="s">
        <v>52</v>
      </c>
      <c r="G33" s="47"/>
    </row>
    <row r="34" spans="1:7" ht="36" customHeight="1" thickBot="1" x14ac:dyDescent="0.3">
      <c r="A34" s="32" t="s">
        <v>6</v>
      </c>
      <c r="B34" s="33"/>
      <c r="C34" s="34"/>
      <c r="D34" s="39">
        <f>D33</f>
        <v>3531.35</v>
      </c>
      <c r="E34" s="31"/>
      <c r="G34" s="37"/>
    </row>
    <row r="35" spans="1:7" s="43" customFormat="1" ht="36" customHeight="1" thickBot="1" x14ac:dyDescent="0.3">
      <c r="A35" s="56" t="s">
        <v>58</v>
      </c>
      <c r="B35" s="57">
        <v>36724481219</v>
      </c>
      <c r="C35" s="56" t="s">
        <v>21</v>
      </c>
      <c r="D35" s="58">
        <v>558</v>
      </c>
      <c r="E35" s="59" t="s">
        <v>104</v>
      </c>
    </row>
    <row r="36" spans="1:7" ht="36" customHeight="1" thickBot="1" x14ac:dyDescent="0.3">
      <c r="A36" s="32" t="s">
        <v>6</v>
      </c>
      <c r="B36" s="33"/>
      <c r="C36" s="34"/>
      <c r="D36" s="39">
        <f>D35</f>
        <v>558</v>
      </c>
      <c r="E36" s="30"/>
      <c r="G36" s="37"/>
    </row>
    <row r="37" spans="1:7" s="43" customFormat="1" ht="36" customHeight="1" thickBot="1" x14ac:dyDescent="0.3">
      <c r="A37" s="56" t="s">
        <v>59</v>
      </c>
      <c r="B37" s="57">
        <v>83573049849</v>
      </c>
      <c r="C37" s="56" t="s">
        <v>0</v>
      </c>
      <c r="D37" s="58">
        <v>1551</v>
      </c>
      <c r="E37" s="59" t="s">
        <v>60</v>
      </c>
    </row>
    <row r="38" spans="1:7" ht="36" customHeight="1" thickBot="1" x14ac:dyDescent="0.3">
      <c r="A38" s="32" t="s">
        <v>6</v>
      </c>
      <c r="B38" s="33"/>
      <c r="C38" s="34"/>
      <c r="D38" s="39">
        <f>D37</f>
        <v>1551</v>
      </c>
      <c r="E38" s="30"/>
      <c r="G38" s="37"/>
    </row>
    <row r="39" spans="1:7" s="43" customFormat="1" ht="36" customHeight="1" thickBot="1" x14ac:dyDescent="0.3">
      <c r="A39" s="56" t="s">
        <v>20</v>
      </c>
      <c r="B39" s="57">
        <v>81793146560</v>
      </c>
      <c r="C39" s="56" t="s">
        <v>13</v>
      </c>
      <c r="D39" s="58">
        <v>69.08</v>
      </c>
      <c r="E39" s="59" t="s">
        <v>22</v>
      </c>
      <c r="G39" s="60"/>
    </row>
    <row r="40" spans="1:7" s="46" customFormat="1" ht="36" customHeight="1" thickBot="1" x14ac:dyDescent="0.3">
      <c r="A40" s="56" t="s">
        <v>20</v>
      </c>
      <c r="B40" s="57">
        <v>81793146560</v>
      </c>
      <c r="C40" s="56" t="s">
        <v>13</v>
      </c>
      <c r="D40" s="58">
        <v>29.3</v>
      </c>
      <c r="E40" s="59" t="s">
        <v>22</v>
      </c>
    </row>
    <row r="41" spans="1:7" s="43" customFormat="1" ht="36" customHeight="1" thickBot="1" x14ac:dyDescent="0.3">
      <c r="A41" s="32" t="s">
        <v>6</v>
      </c>
      <c r="B41" s="33"/>
      <c r="C41" s="34"/>
      <c r="D41" s="39">
        <f>D39+D40</f>
        <v>98.38</v>
      </c>
      <c r="E41" s="30"/>
    </row>
    <row r="42" spans="1:7" s="43" customFormat="1" ht="36" customHeight="1" thickBot="1" x14ac:dyDescent="0.3">
      <c r="A42" s="56" t="s">
        <v>29</v>
      </c>
      <c r="B42" s="57">
        <v>33061586626</v>
      </c>
      <c r="C42" s="56" t="s">
        <v>0</v>
      </c>
      <c r="D42" s="58">
        <v>109.5</v>
      </c>
      <c r="E42" s="59" t="s">
        <v>22</v>
      </c>
    </row>
    <row r="43" spans="1:7" ht="36" customHeight="1" thickBot="1" x14ac:dyDescent="0.3">
      <c r="A43" s="32" t="s">
        <v>6</v>
      </c>
      <c r="B43" s="33"/>
      <c r="C43" s="34"/>
      <c r="D43" s="39">
        <f>D42</f>
        <v>109.5</v>
      </c>
      <c r="E43" s="30"/>
    </row>
    <row r="44" spans="1:7" s="43" customFormat="1" ht="36" customHeight="1" thickBot="1" x14ac:dyDescent="0.3">
      <c r="A44" s="56" t="s">
        <v>85</v>
      </c>
      <c r="B44" s="57" t="s">
        <v>89</v>
      </c>
      <c r="C44" s="56" t="s">
        <v>90</v>
      </c>
      <c r="D44" s="58">
        <v>63.09</v>
      </c>
      <c r="E44" s="59" t="s">
        <v>22</v>
      </c>
    </row>
    <row r="45" spans="1:7" ht="36" customHeight="1" thickBot="1" x14ac:dyDescent="0.3">
      <c r="A45" s="32" t="s">
        <v>6</v>
      </c>
      <c r="B45" s="33"/>
      <c r="C45" s="34"/>
      <c r="D45" s="39">
        <f>D44</f>
        <v>63.09</v>
      </c>
      <c r="E45" s="30"/>
    </row>
    <row r="46" spans="1:7" s="46" customFormat="1" ht="36" customHeight="1" thickBot="1" x14ac:dyDescent="0.3">
      <c r="A46" s="30" t="s">
        <v>84</v>
      </c>
      <c r="B46" s="44">
        <v>84923155727</v>
      </c>
      <c r="C46" s="30" t="s">
        <v>0</v>
      </c>
      <c r="D46" s="45">
        <v>52.78</v>
      </c>
      <c r="E46" s="30" t="s">
        <v>19</v>
      </c>
    </row>
    <row r="47" spans="1:7" s="46" customFormat="1" ht="36.75" customHeight="1" thickBot="1" x14ac:dyDescent="0.3">
      <c r="A47" s="32" t="s">
        <v>6</v>
      </c>
      <c r="B47" s="33"/>
      <c r="C47" s="34"/>
      <c r="D47" s="39">
        <f>D46</f>
        <v>52.78</v>
      </c>
      <c r="E47" s="30"/>
      <c r="G47" s="47"/>
    </row>
    <row r="48" spans="1:7" s="43" customFormat="1" ht="36" customHeight="1" thickBot="1" x14ac:dyDescent="0.3">
      <c r="A48" s="30" t="s">
        <v>25</v>
      </c>
      <c r="B48" s="44">
        <v>89406825003</v>
      </c>
      <c r="C48" s="30" t="s">
        <v>0</v>
      </c>
      <c r="D48" s="45">
        <v>13.91</v>
      </c>
      <c r="E48" s="30" t="s">
        <v>19</v>
      </c>
    </row>
    <row r="49" spans="1:7" s="46" customFormat="1" ht="36" customHeight="1" thickBot="1" x14ac:dyDescent="0.3">
      <c r="A49" s="30" t="s">
        <v>25</v>
      </c>
      <c r="B49" s="44">
        <v>89406825003</v>
      </c>
      <c r="C49" s="30" t="s">
        <v>0</v>
      </c>
      <c r="D49" s="45">
        <v>282.83</v>
      </c>
      <c r="E49" s="30" t="s">
        <v>19</v>
      </c>
    </row>
    <row r="50" spans="1:7" s="46" customFormat="1" ht="36.75" customHeight="1" thickBot="1" x14ac:dyDescent="0.3">
      <c r="A50" s="32" t="s">
        <v>6</v>
      </c>
      <c r="B50" s="33"/>
      <c r="C50" s="34"/>
      <c r="D50" s="39">
        <f>D48+D49</f>
        <v>296.74</v>
      </c>
      <c r="E50" s="30"/>
      <c r="G50" s="47"/>
    </row>
    <row r="51" spans="1:7" s="46" customFormat="1" ht="36" customHeight="1" thickBot="1" x14ac:dyDescent="0.3">
      <c r="A51" s="59" t="s">
        <v>78</v>
      </c>
      <c r="B51" s="44">
        <v>28921383001</v>
      </c>
      <c r="C51" s="30" t="s">
        <v>48</v>
      </c>
      <c r="D51" s="45">
        <v>294.43</v>
      </c>
      <c r="E51" s="31" t="s">
        <v>19</v>
      </c>
    </row>
    <row r="52" spans="1:7" ht="36" customHeight="1" thickBot="1" x14ac:dyDescent="0.3">
      <c r="A52" s="32" t="s">
        <v>6</v>
      </c>
      <c r="B52" s="33"/>
      <c r="C52" s="34"/>
      <c r="D52" s="39">
        <f>D51</f>
        <v>294.43</v>
      </c>
      <c r="E52" s="30"/>
    </row>
    <row r="53" spans="1:7" s="46" customFormat="1" ht="36" customHeight="1" thickBot="1" x14ac:dyDescent="0.3">
      <c r="A53" s="59" t="s">
        <v>64</v>
      </c>
      <c r="B53" s="44">
        <v>24292016879</v>
      </c>
      <c r="C53" s="30" t="s">
        <v>0</v>
      </c>
      <c r="D53" s="45">
        <v>51</v>
      </c>
      <c r="E53" s="31" t="s">
        <v>19</v>
      </c>
    </row>
    <row r="54" spans="1:7" ht="36" customHeight="1" thickBot="1" x14ac:dyDescent="0.3">
      <c r="A54" s="32" t="s">
        <v>6</v>
      </c>
      <c r="B54" s="33"/>
      <c r="C54" s="34"/>
      <c r="D54" s="39">
        <v>51</v>
      </c>
      <c r="E54" s="30"/>
    </row>
    <row r="55" spans="1:7" s="46" customFormat="1" ht="36" customHeight="1" thickBot="1" x14ac:dyDescent="0.3">
      <c r="A55" s="59" t="s">
        <v>69</v>
      </c>
      <c r="B55" s="44">
        <v>49980852277</v>
      </c>
      <c r="C55" s="30" t="s">
        <v>70</v>
      </c>
      <c r="D55" s="45">
        <v>199.06</v>
      </c>
      <c r="E55" s="31" t="s">
        <v>19</v>
      </c>
    </row>
    <row r="56" spans="1:7" s="46" customFormat="1" ht="36" customHeight="1" thickBot="1" x14ac:dyDescent="0.3">
      <c r="A56" s="59" t="s">
        <v>69</v>
      </c>
      <c r="B56" s="44">
        <v>49980852277</v>
      </c>
      <c r="C56" s="30" t="s">
        <v>70</v>
      </c>
      <c r="D56" s="45">
        <v>389.66</v>
      </c>
      <c r="E56" s="31" t="s">
        <v>19</v>
      </c>
    </row>
    <row r="57" spans="1:7" ht="36" customHeight="1" thickBot="1" x14ac:dyDescent="0.3">
      <c r="A57" s="32" t="s">
        <v>6</v>
      </c>
      <c r="B57" s="33"/>
      <c r="C57" s="34"/>
      <c r="D57" s="39">
        <f>D55+D56</f>
        <v>588.72</v>
      </c>
      <c r="E57" s="30"/>
    </row>
    <row r="58" spans="1:7" s="46" customFormat="1" ht="36" customHeight="1" thickBot="1" x14ac:dyDescent="0.3">
      <c r="A58" s="59" t="s">
        <v>91</v>
      </c>
      <c r="B58" s="44">
        <v>5931274546</v>
      </c>
      <c r="C58" s="30" t="s">
        <v>0</v>
      </c>
      <c r="D58" s="45">
        <v>362.5</v>
      </c>
      <c r="E58" s="31" t="s">
        <v>19</v>
      </c>
    </row>
    <row r="59" spans="1:7" ht="36" customHeight="1" thickBot="1" x14ac:dyDescent="0.3">
      <c r="A59" s="32" t="s">
        <v>6</v>
      </c>
      <c r="B59" s="33"/>
      <c r="C59" s="34"/>
      <c r="D59" s="39">
        <v>362.5</v>
      </c>
      <c r="E59" s="30"/>
    </row>
    <row r="60" spans="1:7" s="46" customFormat="1" ht="36" customHeight="1" thickBot="1" x14ac:dyDescent="0.3">
      <c r="A60" s="56" t="s">
        <v>92</v>
      </c>
      <c r="B60" s="44">
        <v>85821130368</v>
      </c>
      <c r="C60" s="30" t="s">
        <v>21</v>
      </c>
      <c r="D60" s="45">
        <v>1.66</v>
      </c>
      <c r="E60" s="31" t="s">
        <v>26</v>
      </c>
      <c r="G60" s="47"/>
    </row>
    <row r="61" spans="1:7" ht="36" customHeight="1" thickBot="1" x14ac:dyDescent="0.3">
      <c r="A61" s="32" t="s">
        <v>6</v>
      </c>
      <c r="B61" s="33"/>
      <c r="C61" s="34"/>
      <c r="D61" s="39">
        <f>D60</f>
        <v>1.66</v>
      </c>
      <c r="E61" s="30"/>
    </row>
    <row r="62" spans="1:7" s="46" customFormat="1" ht="36" customHeight="1" thickBot="1" x14ac:dyDescent="0.3">
      <c r="A62" s="56" t="s">
        <v>71</v>
      </c>
      <c r="B62" s="44">
        <v>71981294715</v>
      </c>
      <c r="C62" s="30" t="s">
        <v>72</v>
      </c>
      <c r="D62" s="45">
        <v>136.25</v>
      </c>
      <c r="E62" s="31" t="s">
        <v>26</v>
      </c>
      <c r="G62" s="47"/>
    </row>
    <row r="63" spans="1:7" s="46" customFormat="1" ht="36" customHeight="1" thickBot="1" x14ac:dyDescent="0.3">
      <c r="A63" s="56" t="s">
        <v>71</v>
      </c>
      <c r="B63" s="44">
        <v>71981294715</v>
      </c>
      <c r="C63" s="30" t="s">
        <v>72</v>
      </c>
      <c r="D63" s="45">
        <v>136.25</v>
      </c>
      <c r="E63" s="31" t="s">
        <v>26</v>
      </c>
      <c r="G63" s="47"/>
    </row>
    <row r="64" spans="1:7" ht="36" customHeight="1" thickBot="1" x14ac:dyDescent="0.3">
      <c r="A64" s="32" t="s">
        <v>6</v>
      </c>
      <c r="B64" s="33"/>
      <c r="C64" s="34"/>
      <c r="D64" s="39">
        <f>D62+D63</f>
        <v>272.5</v>
      </c>
      <c r="E64" s="30"/>
    </row>
    <row r="65" spans="1:7" s="43" customFormat="1" ht="45" customHeight="1" thickBot="1" x14ac:dyDescent="0.3">
      <c r="A65" s="59" t="s">
        <v>93</v>
      </c>
      <c r="B65" s="57">
        <v>74349685068</v>
      </c>
      <c r="C65" s="56" t="s">
        <v>95</v>
      </c>
      <c r="D65" s="58">
        <v>150</v>
      </c>
      <c r="E65" s="59" t="s">
        <v>103</v>
      </c>
    </row>
    <row r="66" spans="1:7" ht="36" customHeight="1" thickBot="1" x14ac:dyDescent="0.3">
      <c r="A66" s="32" t="s">
        <v>6</v>
      </c>
      <c r="B66" s="33"/>
      <c r="C66" s="34"/>
      <c r="D66" s="39">
        <f>D65</f>
        <v>150</v>
      </c>
      <c r="E66" s="30"/>
      <c r="G66" s="37"/>
    </row>
    <row r="67" spans="1:7" s="43" customFormat="1" ht="36" customHeight="1" thickBot="1" x14ac:dyDescent="0.3">
      <c r="A67" s="56" t="s">
        <v>94</v>
      </c>
      <c r="B67" s="57">
        <v>23071028130</v>
      </c>
      <c r="C67" s="56" t="s">
        <v>21</v>
      </c>
      <c r="D67" s="58">
        <v>62.5</v>
      </c>
      <c r="E67" s="59" t="s">
        <v>103</v>
      </c>
    </row>
    <row r="68" spans="1:7" ht="36" customHeight="1" thickBot="1" x14ac:dyDescent="0.3">
      <c r="A68" s="32" t="s">
        <v>6</v>
      </c>
      <c r="B68" s="33"/>
      <c r="C68" s="34"/>
      <c r="D68" s="39">
        <f>D67</f>
        <v>62.5</v>
      </c>
      <c r="E68" s="30"/>
      <c r="G68" s="37"/>
    </row>
    <row r="69" spans="1:7" s="46" customFormat="1" ht="36" customHeight="1" thickBot="1" x14ac:dyDescent="0.3">
      <c r="A69" s="56" t="s">
        <v>31</v>
      </c>
      <c r="B69" s="44"/>
      <c r="C69" s="30" t="s">
        <v>35</v>
      </c>
      <c r="D69" s="45">
        <v>250</v>
      </c>
      <c r="E69" s="31" t="s">
        <v>38</v>
      </c>
    </row>
    <row r="70" spans="1:7" ht="36" customHeight="1" thickBot="1" x14ac:dyDescent="0.3">
      <c r="A70" s="32" t="s">
        <v>6</v>
      </c>
      <c r="B70" s="33"/>
      <c r="C70" s="34"/>
      <c r="D70" s="39">
        <v>250</v>
      </c>
      <c r="E70" s="30"/>
    </row>
    <row r="71" spans="1:7" s="46" customFormat="1" ht="36" customHeight="1" thickBot="1" x14ac:dyDescent="0.3">
      <c r="A71" s="56" t="s">
        <v>32</v>
      </c>
      <c r="B71" s="44"/>
      <c r="C71" s="30" t="s">
        <v>36</v>
      </c>
      <c r="D71" s="45">
        <v>200</v>
      </c>
      <c r="E71" s="31" t="s">
        <v>38</v>
      </c>
      <c r="G71" s="47"/>
    </row>
    <row r="72" spans="1:7" ht="36" customHeight="1" thickBot="1" x14ac:dyDescent="0.3">
      <c r="A72" s="32" t="s">
        <v>6</v>
      </c>
      <c r="B72" s="33"/>
      <c r="C72" s="34"/>
      <c r="D72" s="39">
        <v>200</v>
      </c>
      <c r="E72" s="30"/>
    </row>
    <row r="73" spans="1:7" s="46" customFormat="1" ht="36" customHeight="1" thickBot="1" x14ac:dyDescent="0.3">
      <c r="A73" s="56" t="s">
        <v>34</v>
      </c>
      <c r="B73" s="44"/>
      <c r="C73" s="30" t="s">
        <v>37</v>
      </c>
      <c r="D73" s="45">
        <v>300</v>
      </c>
      <c r="E73" s="31" t="s">
        <v>38</v>
      </c>
      <c r="G73" s="47"/>
    </row>
    <row r="74" spans="1:7" ht="36" customHeight="1" thickBot="1" x14ac:dyDescent="0.3">
      <c r="A74" s="32" t="s">
        <v>6</v>
      </c>
      <c r="B74" s="33"/>
      <c r="C74" s="34"/>
      <c r="D74" s="39">
        <v>300</v>
      </c>
      <c r="E74" s="30"/>
    </row>
    <row r="75" spans="1:7" s="43" customFormat="1" ht="36" customHeight="1" thickBot="1" x14ac:dyDescent="0.3">
      <c r="A75" s="56" t="s">
        <v>83</v>
      </c>
      <c r="B75" s="57">
        <v>8262555699</v>
      </c>
      <c r="C75" s="56" t="s">
        <v>96</v>
      </c>
      <c r="D75" s="58">
        <v>90</v>
      </c>
      <c r="E75" s="59" t="s">
        <v>102</v>
      </c>
      <c r="G75" s="60"/>
    </row>
    <row r="76" spans="1:7" ht="36" customHeight="1" thickBot="1" x14ac:dyDescent="0.3">
      <c r="A76" s="32" t="s">
        <v>6</v>
      </c>
      <c r="B76" s="33"/>
      <c r="C76" s="34"/>
      <c r="D76" s="39">
        <f>D75</f>
        <v>90</v>
      </c>
      <c r="E76" s="30"/>
      <c r="G76" s="37"/>
    </row>
    <row r="77" spans="1:7" s="43" customFormat="1" ht="36" customHeight="1" thickBot="1" x14ac:dyDescent="0.3">
      <c r="A77" s="56" t="s">
        <v>75</v>
      </c>
      <c r="B77" s="57">
        <v>25272825447</v>
      </c>
      <c r="C77" s="56" t="s">
        <v>0</v>
      </c>
      <c r="D77" s="58">
        <v>1125</v>
      </c>
      <c r="E77" s="59" t="s">
        <v>53</v>
      </c>
      <c r="G77" s="60"/>
    </row>
    <row r="78" spans="1:7" ht="36" customHeight="1" thickBot="1" x14ac:dyDescent="0.3">
      <c r="A78" s="32" t="s">
        <v>6</v>
      </c>
      <c r="B78" s="33"/>
      <c r="C78" s="34"/>
      <c r="D78" s="39">
        <f>D77</f>
        <v>1125</v>
      </c>
      <c r="E78" s="30"/>
      <c r="G78" s="37"/>
    </row>
    <row r="79" spans="1:7" s="43" customFormat="1" ht="36" customHeight="1" thickBot="1" x14ac:dyDescent="0.3">
      <c r="A79" s="56" t="s">
        <v>97</v>
      </c>
      <c r="B79" s="57">
        <v>77750062239</v>
      </c>
      <c r="C79" s="56" t="s">
        <v>0</v>
      </c>
      <c r="D79" s="58">
        <v>400</v>
      </c>
      <c r="E79" s="59" t="s">
        <v>53</v>
      </c>
      <c r="G79" s="60"/>
    </row>
    <row r="80" spans="1:7" ht="36" customHeight="1" thickBot="1" x14ac:dyDescent="0.3">
      <c r="A80" s="32" t="s">
        <v>6</v>
      </c>
      <c r="B80" s="33"/>
      <c r="C80" s="34"/>
      <c r="D80" s="39">
        <f>D79</f>
        <v>400</v>
      </c>
      <c r="E80" s="30"/>
      <c r="G80" s="37"/>
    </row>
    <row r="81" spans="1:7" s="43" customFormat="1" ht="36" customHeight="1" thickBot="1" x14ac:dyDescent="0.3">
      <c r="A81" s="56" t="s">
        <v>98</v>
      </c>
      <c r="B81" s="57">
        <v>21701960337</v>
      </c>
      <c r="C81" s="56" t="s">
        <v>0</v>
      </c>
      <c r="D81" s="58">
        <v>78.753</v>
      </c>
      <c r="E81" s="59" t="s">
        <v>53</v>
      </c>
      <c r="G81" s="60"/>
    </row>
    <row r="82" spans="1:7" ht="36" customHeight="1" thickBot="1" x14ac:dyDescent="0.3">
      <c r="A82" s="32" t="s">
        <v>6</v>
      </c>
      <c r="B82" s="33"/>
      <c r="C82" s="34"/>
      <c r="D82" s="39">
        <f>D81</f>
        <v>78.753</v>
      </c>
      <c r="E82" s="30"/>
      <c r="G82" s="37"/>
    </row>
    <row r="83" spans="1:7" s="46" customFormat="1" ht="36" customHeight="1" thickBot="1" x14ac:dyDescent="0.3">
      <c r="A83" s="56" t="s">
        <v>73</v>
      </c>
      <c r="B83" s="44">
        <v>36978292106</v>
      </c>
      <c r="C83" s="30" t="s">
        <v>0</v>
      </c>
      <c r="D83" s="45">
        <v>49.78</v>
      </c>
      <c r="E83" s="31" t="s">
        <v>28</v>
      </c>
      <c r="G83" s="47"/>
    </row>
    <row r="84" spans="1:7" s="46" customFormat="1" ht="36" customHeight="1" thickBot="1" x14ac:dyDescent="0.3">
      <c r="A84" s="56" t="s">
        <v>73</v>
      </c>
      <c r="B84" s="44">
        <v>36978292106</v>
      </c>
      <c r="C84" s="30" t="s">
        <v>0</v>
      </c>
      <c r="D84" s="45">
        <v>49.78</v>
      </c>
      <c r="E84" s="31" t="s">
        <v>28</v>
      </c>
      <c r="G84" s="47"/>
    </row>
    <row r="85" spans="1:7" ht="36" customHeight="1" thickBot="1" x14ac:dyDescent="0.3">
      <c r="A85" s="32" t="s">
        <v>6</v>
      </c>
      <c r="B85" s="33"/>
      <c r="C85" s="34"/>
      <c r="D85" s="39">
        <f>D83+D84</f>
        <v>99.56</v>
      </c>
      <c r="E85" s="30"/>
    </row>
    <row r="86" spans="1:7" s="46" customFormat="1" ht="36" customHeight="1" thickBot="1" x14ac:dyDescent="0.3">
      <c r="A86" s="56" t="s">
        <v>74</v>
      </c>
      <c r="B86" s="44">
        <v>11469787133</v>
      </c>
      <c r="C86" s="30" t="s">
        <v>21</v>
      </c>
      <c r="D86" s="45">
        <v>87.1</v>
      </c>
      <c r="E86" s="31" t="s">
        <v>28</v>
      </c>
      <c r="G86" s="47"/>
    </row>
    <row r="87" spans="1:7" ht="36" customHeight="1" thickBot="1" x14ac:dyDescent="0.3">
      <c r="A87" s="32" t="s">
        <v>6</v>
      </c>
      <c r="B87" s="33"/>
      <c r="C87" s="34"/>
      <c r="D87" s="39">
        <f>D86</f>
        <v>87.1</v>
      </c>
      <c r="E87" s="30"/>
    </row>
    <row r="88" spans="1:7" s="46" customFormat="1" ht="36" customHeight="1" thickBot="1" x14ac:dyDescent="0.3">
      <c r="A88" s="30" t="s">
        <v>39</v>
      </c>
      <c r="B88" s="44">
        <v>73616495394</v>
      </c>
      <c r="C88" s="30" t="s">
        <v>40</v>
      </c>
      <c r="D88" s="45">
        <v>13600.58</v>
      </c>
      <c r="E88" s="30" t="s">
        <v>28</v>
      </c>
    </row>
    <row r="89" spans="1:7" ht="36" customHeight="1" thickBot="1" x14ac:dyDescent="0.3">
      <c r="A89" s="9" t="s">
        <v>6</v>
      </c>
      <c r="B89" s="11"/>
      <c r="C89" s="10"/>
      <c r="D89" s="40">
        <f>D88</f>
        <v>13600.58</v>
      </c>
      <c r="E89" s="1"/>
    </row>
    <row r="90" spans="1:7" s="46" customFormat="1" ht="36" customHeight="1" thickBot="1" x14ac:dyDescent="0.3">
      <c r="A90" s="30" t="s">
        <v>41</v>
      </c>
      <c r="B90" s="44">
        <v>20015843182</v>
      </c>
      <c r="C90" s="30" t="s">
        <v>35</v>
      </c>
      <c r="D90" s="45">
        <v>190.19</v>
      </c>
      <c r="E90" s="30" t="s">
        <v>42</v>
      </c>
    </row>
    <row r="91" spans="1:7" ht="36" customHeight="1" thickBot="1" x14ac:dyDescent="0.3">
      <c r="A91" s="9" t="s">
        <v>6</v>
      </c>
      <c r="B91" s="11"/>
      <c r="C91" s="10"/>
      <c r="D91" s="40">
        <f>D90</f>
        <v>190.19</v>
      </c>
      <c r="E91" s="1"/>
    </row>
    <row r="92" spans="1:7" s="46" customFormat="1" ht="36" customHeight="1" thickBot="1" x14ac:dyDescent="0.3">
      <c r="A92" s="30" t="s">
        <v>43</v>
      </c>
      <c r="B92" s="44">
        <v>65603308073</v>
      </c>
      <c r="C92" s="30" t="s">
        <v>36</v>
      </c>
      <c r="D92" s="45">
        <v>174.23</v>
      </c>
      <c r="E92" s="30" t="s">
        <v>42</v>
      </c>
    </row>
    <row r="93" spans="1:7" ht="36" customHeight="1" thickBot="1" x14ac:dyDescent="0.3">
      <c r="A93" s="9" t="s">
        <v>6</v>
      </c>
      <c r="B93" s="11"/>
      <c r="C93" s="10"/>
      <c r="D93" s="40">
        <f>D92</f>
        <v>174.23</v>
      </c>
      <c r="E93" s="1"/>
    </row>
    <row r="94" spans="1:7" s="46" customFormat="1" ht="36" customHeight="1" thickBot="1" x14ac:dyDescent="0.3">
      <c r="A94" s="30" t="s">
        <v>44</v>
      </c>
      <c r="B94" s="62" t="s">
        <v>45</v>
      </c>
      <c r="C94" s="30" t="s">
        <v>37</v>
      </c>
      <c r="D94" s="45">
        <v>74.2</v>
      </c>
      <c r="E94" s="30" t="s">
        <v>42</v>
      </c>
    </row>
    <row r="95" spans="1:7" ht="36" customHeight="1" thickBot="1" x14ac:dyDescent="0.3">
      <c r="A95" s="48" t="s">
        <v>6</v>
      </c>
      <c r="B95" s="49"/>
      <c r="C95" s="50"/>
      <c r="D95" s="51">
        <f>D94</f>
        <v>74.2</v>
      </c>
      <c r="E95" s="1"/>
    </row>
    <row r="96" spans="1:7" s="43" customFormat="1" ht="36" customHeight="1" thickBot="1" x14ac:dyDescent="0.3">
      <c r="A96" s="56" t="s">
        <v>99</v>
      </c>
      <c r="B96" s="57">
        <v>96946541215</v>
      </c>
      <c r="C96" s="56" t="s">
        <v>21</v>
      </c>
      <c r="D96" s="58">
        <v>7.5</v>
      </c>
      <c r="E96" s="59" t="s">
        <v>53</v>
      </c>
    </row>
    <row r="97" spans="1:9" ht="36" customHeight="1" thickBot="1" x14ac:dyDescent="0.3">
      <c r="A97" s="32" t="s">
        <v>6</v>
      </c>
      <c r="B97" s="33"/>
      <c r="C97" s="34"/>
      <c r="D97" s="39">
        <f>D96</f>
        <v>7.5</v>
      </c>
      <c r="E97" s="30"/>
      <c r="G97" s="37"/>
    </row>
    <row r="98" spans="1:9" s="46" customFormat="1" ht="36" customHeight="1" thickBot="1" x14ac:dyDescent="0.3">
      <c r="A98" s="56" t="s">
        <v>27</v>
      </c>
      <c r="B98" s="44">
        <v>85821130368</v>
      </c>
      <c r="C98" s="30" t="s">
        <v>21</v>
      </c>
      <c r="D98" s="45">
        <v>10.29</v>
      </c>
      <c r="E98" s="31" t="s">
        <v>62</v>
      </c>
      <c r="G98" s="47"/>
    </row>
    <row r="99" spans="1:9" ht="36" customHeight="1" thickBot="1" x14ac:dyDescent="0.3">
      <c r="A99" s="32" t="s">
        <v>6</v>
      </c>
      <c r="B99" s="33"/>
      <c r="C99" s="34"/>
      <c r="D99" s="39">
        <f>D98</f>
        <v>10.29</v>
      </c>
      <c r="E99" s="30"/>
    </row>
    <row r="100" spans="1:9" s="46" customFormat="1" ht="36" customHeight="1" thickBot="1" x14ac:dyDescent="0.3">
      <c r="A100" s="30" t="s">
        <v>80</v>
      </c>
      <c r="B100" s="44">
        <v>30647648525</v>
      </c>
      <c r="C100" s="30" t="s">
        <v>0</v>
      </c>
      <c r="D100" s="45">
        <v>3312.5</v>
      </c>
      <c r="E100" s="31" t="s">
        <v>101</v>
      </c>
    </row>
    <row r="101" spans="1:9" ht="36" customHeight="1" thickBot="1" x14ac:dyDescent="0.3">
      <c r="A101" s="9" t="s">
        <v>6</v>
      </c>
      <c r="B101" s="11"/>
      <c r="C101" s="10"/>
      <c r="D101" s="40">
        <f>D100</f>
        <v>3312.5</v>
      </c>
      <c r="E101" s="1"/>
    </row>
    <row r="102" spans="1:9" s="46" customFormat="1" ht="36" customHeight="1" thickBot="1" x14ac:dyDescent="0.3">
      <c r="A102" s="30" t="s">
        <v>81</v>
      </c>
      <c r="B102" s="44">
        <v>18683136487</v>
      </c>
      <c r="C102" s="30" t="s">
        <v>21</v>
      </c>
      <c r="D102" s="45">
        <v>0.1</v>
      </c>
      <c r="E102" s="31" t="s">
        <v>100</v>
      </c>
    </row>
    <row r="103" spans="1:9" ht="36" customHeight="1" thickBot="1" x14ac:dyDescent="0.3">
      <c r="A103" s="9" t="s">
        <v>6</v>
      </c>
      <c r="B103" s="11"/>
      <c r="C103" s="10"/>
      <c r="D103" s="40">
        <f>D102</f>
        <v>0.1</v>
      </c>
      <c r="E103" s="1"/>
    </row>
    <row r="104" spans="1:9" s="46" customFormat="1" ht="36" customHeight="1" thickBot="1" x14ac:dyDescent="0.3">
      <c r="A104" s="19" t="s">
        <v>56</v>
      </c>
      <c r="B104" s="20"/>
      <c r="C104" s="20"/>
      <c r="D104" s="66">
        <f>D10+D12+D15+D18+D22+D24+D27+D30+D32+D34+D36+D38+D41+D43+D47+D50+D52+D54+D57+D59+D61+D64+D66+D68+D70+D72+D74+D76+D78+D80+D82+D85+D87+D89+D91+D93+D95+D97+D99+D101+D103+D45</f>
        <v>31969.752999999997</v>
      </c>
      <c r="E104" s="67"/>
      <c r="F104" s="47"/>
      <c r="G104" s="47"/>
      <c r="H104" s="47"/>
      <c r="I104" s="47"/>
    </row>
    <row r="105" spans="1:9" ht="36" customHeight="1" x14ac:dyDescent="0.25">
      <c r="G105" s="37"/>
    </row>
    <row r="106" spans="1:9" ht="36" customHeight="1" x14ac:dyDescent="0.25">
      <c r="D106" s="41" t="s">
        <v>17</v>
      </c>
      <c r="G106" s="37"/>
      <c r="I106" s="37"/>
    </row>
    <row r="107" spans="1:9" x14ac:dyDescent="0.25">
      <c r="G107" s="37"/>
    </row>
    <row r="108" spans="1:9" x14ac:dyDescent="0.25">
      <c r="G108" s="37"/>
    </row>
    <row r="109" spans="1:9" x14ac:dyDescent="0.25">
      <c r="H109" s="37"/>
    </row>
    <row r="110" spans="1:9" x14ac:dyDescent="0.25">
      <c r="G110" s="37"/>
    </row>
    <row r="111" spans="1:9" x14ac:dyDescent="0.25">
      <c r="F111" s="37"/>
    </row>
    <row r="117" spans="4:5" x14ac:dyDescent="0.25">
      <c r="E117" s="37"/>
    </row>
    <row r="121" spans="4:5" x14ac:dyDescent="0.25">
      <c r="D121" s="42"/>
    </row>
    <row r="123" spans="4:5" x14ac:dyDescent="0.25">
      <c r="D123" s="42"/>
    </row>
  </sheetData>
  <mergeCells count="2">
    <mergeCell ref="A7:E7"/>
    <mergeCell ref="D104:E104"/>
  </mergeCells>
  <pageMargins left="0.7" right="0.7" top="0.75" bottom="0.75" header="0.3" footer="0.3"/>
  <pageSetup paperSize="9" orientation="portrait" r:id="rId1"/>
  <ignoredErrors>
    <ignoredError sqref="B94 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1" workbookViewId="0">
      <selection activeCell="E18" sqref="E18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70" t="s">
        <v>14</v>
      </c>
      <c r="C2" s="70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71"/>
      <c r="C5" s="71"/>
    </row>
    <row r="6" spans="1:6" s="12" customFormat="1" ht="41.25" customHeight="1" thickBot="1" x14ac:dyDescent="0.3">
      <c r="A6" s="25"/>
      <c r="B6" s="68" t="s">
        <v>54</v>
      </c>
      <c r="C6" s="69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53"/>
    </row>
    <row r="8" spans="1:6" ht="36" customHeight="1" thickBot="1" x14ac:dyDescent="0.3">
      <c r="A8" s="3" t="s">
        <v>9</v>
      </c>
      <c r="B8" s="54">
        <f>10166.76+1042.06+16576.5+1764.84+180+171129.74</f>
        <v>200859.9</v>
      </c>
      <c r="C8" s="16" t="s">
        <v>23</v>
      </c>
      <c r="E8" s="37"/>
    </row>
    <row r="9" spans="1:6" ht="36" customHeight="1" thickBot="1" x14ac:dyDescent="0.3">
      <c r="A9" s="1"/>
      <c r="B9" s="54">
        <f>1677.51+132.42+2735.12+29.7+27896.39</f>
        <v>32471.14</v>
      </c>
      <c r="C9" s="16" t="s">
        <v>11</v>
      </c>
      <c r="E9" s="37"/>
    </row>
    <row r="10" spans="1:6" ht="36" customHeight="1" thickBot="1" x14ac:dyDescent="0.3">
      <c r="A10" s="1"/>
      <c r="B10" s="54">
        <v>344.02</v>
      </c>
      <c r="C10" s="16" t="s">
        <v>30</v>
      </c>
      <c r="E10" s="37"/>
    </row>
    <row r="11" spans="1:6" ht="36" customHeight="1" thickBot="1" x14ac:dyDescent="0.3">
      <c r="A11" s="1"/>
      <c r="B11" s="54">
        <f>185.43+44.7+101.2+959.64+3926.84</f>
        <v>5217.8100000000004</v>
      </c>
      <c r="C11" s="16" t="s">
        <v>12</v>
      </c>
    </row>
    <row r="12" spans="1:6" ht="36" customHeight="1" thickBot="1" x14ac:dyDescent="0.3">
      <c r="A12" s="1"/>
      <c r="B12" s="54">
        <v>135.80000000000001</v>
      </c>
      <c r="C12" s="16" t="s">
        <v>33</v>
      </c>
    </row>
    <row r="13" spans="1:6" ht="36" customHeight="1" thickBot="1" x14ac:dyDescent="0.3">
      <c r="A13" s="2"/>
      <c r="B13" s="55">
        <v>582</v>
      </c>
      <c r="C13" s="15" t="s">
        <v>24</v>
      </c>
      <c r="E13" s="37"/>
      <c r="F13" s="37"/>
    </row>
    <row r="14" spans="1:6" ht="36" customHeight="1" thickBot="1" x14ac:dyDescent="0.3">
      <c r="A14" s="2"/>
      <c r="B14" s="35">
        <f>SUM(B8:B13)</f>
        <v>239610.66999999995</v>
      </c>
      <c r="C14" s="21" t="s">
        <v>55</v>
      </c>
      <c r="E14" s="37"/>
    </row>
    <row r="15" spans="1:6" ht="36" customHeight="1" thickBot="1" x14ac:dyDescent="0.3">
      <c r="A15" s="14" t="s">
        <v>10</v>
      </c>
      <c r="F15" s="37"/>
    </row>
    <row r="16" spans="1:6" x14ac:dyDescent="0.25">
      <c r="C16" t="s">
        <v>17</v>
      </c>
      <c r="F16" s="37"/>
    </row>
    <row r="52" spans="4:4" x14ac:dyDescent="0.25">
      <c r="D52" t="e">
        <f>'Kategorija 2'!E=D51+D49+D47+D45+D43+D41+D39+D37+D33+D31+D35+D29+D26+D24+D21+D19+D14+D13+D11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2025-04-07T12:06:49Z</dcterms:modified>
</cp:coreProperties>
</file>