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Š Zadarski otoci\Desktop\TRANSPARENTNOST\2025\"/>
    </mc:Choice>
  </mc:AlternateContent>
  <bookViews>
    <workbookView xWindow="0" yWindow="0" windowWidth="28800" windowHeight="12330"/>
  </bookViews>
  <sheets>
    <sheet name="Kategorija 1" sheetId="1" r:id="rId1"/>
    <sheet name="Kategorija 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2" l="1"/>
  <c r="B9" i="2"/>
  <c r="B8" i="2"/>
  <c r="B14" i="2" s="1"/>
  <c r="D82" i="1" l="1"/>
  <c r="D77" i="1"/>
  <c r="D65" i="1"/>
  <c r="D62" i="1"/>
  <c r="D54" i="1"/>
  <c r="D45" i="1"/>
  <c r="D40" i="1"/>
  <c r="D31" i="1"/>
  <c r="D21" i="1"/>
  <c r="D26" i="1" l="1"/>
  <c r="D47" i="1"/>
  <c r="D88" i="1"/>
  <c r="D71" i="1"/>
  <c r="D35" i="1"/>
  <c r="D24" i="1" l="1"/>
  <c r="D13" i="1" l="1"/>
  <c r="D11" i="1" l="1"/>
  <c r="D49" i="1" l="1"/>
  <c r="D79" i="1"/>
  <c r="D15" i="1" l="1"/>
  <c r="D85" i="1" l="1"/>
  <c r="D69" i="1" l="1"/>
  <c r="D33" i="1"/>
  <c r="D52" i="2" l="1"/>
  <c r="D42" i="1" l="1"/>
  <c r="D91" i="1" s="1"/>
</calcChain>
</file>

<file path=xl/sharedStrings.xml><?xml version="1.0" encoding="utf-8"?>
<sst xmlns="http://schemas.openxmlformats.org/spreadsheetml/2006/main" count="219" uniqueCount="74">
  <si>
    <t>Zadar</t>
  </si>
  <si>
    <t>NAZIV PRIMATELJA</t>
  </si>
  <si>
    <t>OIB PRIMATELJA</t>
  </si>
  <si>
    <t>SJEDIŠTE PRIMATELJA</t>
  </si>
  <si>
    <t>NAČIN OBJAVE ISPLAČENOG IZNOSA</t>
  </si>
  <si>
    <t>Vrsta rashoda i izdatka</t>
  </si>
  <si>
    <t>UKUPNO :</t>
  </si>
  <si>
    <t>Način objave isplaćenog iznosa</t>
  </si>
  <si>
    <t>Obveznik-isplatitelj</t>
  </si>
  <si>
    <t>Ministarstvo</t>
  </si>
  <si>
    <t>UKUPNO:</t>
  </si>
  <si>
    <t>3132-Doprinosi za obvezno zdravstveno osiguranje</t>
  </si>
  <si>
    <t>3212-Naknade za prijevoz, za rad na terenu i odvojeni život</t>
  </si>
  <si>
    <t>Zagreb</t>
  </si>
  <si>
    <t>OŠ ZADARSKI OTOCI-ZADAR</t>
  </si>
  <si>
    <t>Trg Damira Tomljanovića Gavrana 2 23000 Zadar</t>
  </si>
  <si>
    <t>OIB 31690679863</t>
  </si>
  <si>
    <t>Odgovorna osoba: Davor Barić, dipl.ing.</t>
  </si>
  <si>
    <t>Premium plus d.o.o</t>
  </si>
  <si>
    <t>3234-Komunalne usluge</t>
  </si>
  <si>
    <t>Hrvatski Telekom d.d.</t>
  </si>
  <si>
    <t xml:space="preserve">Zagreb </t>
  </si>
  <si>
    <t xml:space="preserve">3231- Usluge telefona, pošte i prijevoza </t>
  </si>
  <si>
    <t>3111-Bruto plaće za redovan rad (ukupni iznos bez bolovanja na teret HZZO-a)</t>
  </si>
  <si>
    <t>3295-Pristojbe i naknade</t>
  </si>
  <si>
    <t>Vodovod  d.o.o.</t>
  </si>
  <si>
    <t xml:space="preserve">3238-Računalne usluge </t>
  </si>
  <si>
    <t>3239-Ostale usluge</t>
  </si>
  <si>
    <t xml:space="preserve">Inovativni Zadar d.o.o. </t>
  </si>
  <si>
    <t xml:space="preserve">3121- Ostali rashodi za zaposlene </t>
  </si>
  <si>
    <t>HEP-OPSKRBA D.O.O.</t>
  </si>
  <si>
    <t>3223- Energija</t>
  </si>
  <si>
    <t>3239- Ostale usluge</t>
  </si>
  <si>
    <t>3221-Uredski materija i ostali materijalni rashodi</t>
  </si>
  <si>
    <t xml:space="preserve">Pevex d.o.o. </t>
  </si>
  <si>
    <t xml:space="preserve">3299-Ostali nespomenuti rashodi poslovanja </t>
  </si>
  <si>
    <t>Mikeli trade d.o.o.</t>
  </si>
  <si>
    <t>Optimus Lab d.o.o.</t>
  </si>
  <si>
    <t>Čakovec</t>
  </si>
  <si>
    <t>Javna vatrogasna postrojba Zadar</t>
  </si>
  <si>
    <t>Opti Print Adria  d.o.o.</t>
  </si>
  <si>
    <t xml:space="preserve">ČISTOĆA D.D. </t>
  </si>
  <si>
    <t xml:space="preserve">Hrvatska pošta d.d. </t>
  </si>
  <si>
    <t>Sesvete</t>
  </si>
  <si>
    <t>87311810356.</t>
  </si>
  <si>
    <t>Velika Gorica</t>
  </si>
  <si>
    <t>Dezinsekcija Puntamika d.o.o.</t>
  </si>
  <si>
    <t>Financijska agencija d.o.o.</t>
  </si>
  <si>
    <t>3294-Članarine</t>
  </si>
  <si>
    <t xml:space="preserve">3237-Intelektualne i osobne usluge </t>
  </si>
  <si>
    <t>Ukupno za rujan 2025.</t>
  </si>
  <si>
    <t>INFORMACIJE O TROŠENJU SREDSTAVA ZA RUJAN 2025.</t>
  </si>
  <si>
    <t>UKUPNO ZA RUJAN 2025.</t>
  </si>
  <si>
    <t>3721- Naknade građanima u novcu</t>
  </si>
  <si>
    <t xml:space="preserve">3224-Materijal i dijelovi za tekuće i investicijsko održavanje </t>
  </si>
  <si>
    <t xml:space="preserve">Croatia Osiguranje d.d. </t>
  </si>
  <si>
    <t>Ravnice Dalmacija d.o.o.</t>
  </si>
  <si>
    <t>Zading d.o.o.</t>
  </si>
  <si>
    <t xml:space="preserve">Alfa d.o.o. </t>
  </si>
  <si>
    <t>3299- Ostali nespomenuti rashodi poslovanja</t>
  </si>
  <si>
    <t>Hrvatska zajednica osnovnih škola</t>
  </si>
  <si>
    <t xml:space="preserve">Pino Konzalting d.o.o. </t>
  </si>
  <si>
    <t xml:space="preserve">S.S. Škibola </t>
  </si>
  <si>
    <t>Nin</t>
  </si>
  <si>
    <t>Gecko d.o.o.</t>
  </si>
  <si>
    <t>Spectrum d.o.o.</t>
  </si>
  <si>
    <t>Bauhaus-Zagreb d.o.o.</t>
  </si>
  <si>
    <t>AUTO KLJUČ, obrt za kopiranje ključeva, fotokopiranje i oštrenje, vl. Samira Kulenović</t>
  </si>
  <si>
    <t xml:space="preserve">ARTA PRODUKCIJA, obrt za usluge, vl. Edin Tahirović
</t>
  </si>
  <si>
    <t xml:space="preserve">BLISS, za turizam, vl. Kristijan Kotlar </t>
  </si>
  <si>
    <t>HEP-OPERATOR DISTRIBUCIJSKOG SUSTAVA D.O.O. 
ELEKTRA ZADAR</t>
  </si>
  <si>
    <t xml:space="preserve">3225-Sitni inventar </t>
  </si>
  <si>
    <t xml:space="preserve">3292-Premije osiguranja </t>
  </si>
  <si>
    <t>3232- Usluge tekućeg i investicijskog održavanja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</si>
</sst>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n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1" xfId="0" applyFont="1" applyBorder="1"/>
    <xf numFmtId="0" fontId="1" fillId="0" borderId="1" xfId="0" applyFont="1" applyBorder="1"/>
    <xf numFmtId="0" fontId="4" fillId="0" borderId="0" xfId="0" applyFont="1"/>
    <xf numFmtId="0" fontId="2" fillId="0" borderId="5" xfId="0" applyFont="1" applyBorder="1"/>
    <xf numFmtId="0" fontId="2" fillId="0" borderId="0" xfId="0" applyFont="1" applyBorder="1"/>
    <xf numFmtId="0" fontId="4" fillId="0" borderId="0" xfId="0" applyFont="1" applyBorder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/>
    <xf numFmtId="0" fontId="1" fillId="3" borderId="1" xfId="0" applyFont="1" applyFill="1" applyBorder="1"/>
    <xf numFmtId="0" fontId="5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 wrapText="1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/>
    <xf numFmtId="0" fontId="1" fillId="5" borderId="2" xfId="0" applyFont="1" applyFill="1" applyBorder="1" applyAlignment="1"/>
    <xf numFmtId="0" fontId="1" fillId="5" borderId="3" xfId="0" applyFont="1" applyFill="1" applyBorder="1" applyAlignment="1"/>
    <xf numFmtId="0" fontId="1" fillId="4" borderId="1" xfId="0" applyFont="1" applyFill="1" applyBorder="1" applyAlignment="1">
      <alignment horizontal="left"/>
    </xf>
    <xf numFmtId="0" fontId="4" fillId="0" borderId="2" xfId="0" applyFont="1" applyBorder="1"/>
    <xf numFmtId="0" fontId="2" fillId="0" borderId="0" xfId="0" applyFont="1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vertical="center" wrapText="1"/>
    </xf>
    <xf numFmtId="164" fontId="2" fillId="4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horizontal="center" wrapText="1"/>
    </xf>
    <xf numFmtId="0" fontId="0" fillId="0" borderId="0" xfId="0" applyBorder="1"/>
    <xf numFmtId="0" fontId="0" fillId="0" borderId="5" xfId="0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1" fillId="4" borderId="1" xfId="0" applyFont="1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4" fontId="1" fillId="4" borderId="1" xfId="0" applyNumberFormat="1" applyFont="1" applyFill="1" applyBorder="1"/>
    <xf numFmtId="0" fontId="0" fillId="0" borderId="0" xfId="0" applyBorder="1" applyAlignment="1">
      <alignment horizontal="center"/>
    </xf>
    <xf numFmtId="4" fontId="0" fillId="0" borderId="0" xfId="0" applyNumberFormat="1"/>
    <xf numFmtId="0" fontId="4" fillId="0" borderId="0" xfId="0" applyFont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Font="1" applyFill="1"/>
    <xf numFmtId="0" fontId="0" fillId="0" borderId="0" xfId="0" applyFill="1"/>
    <xf numFmtId="4" fontId="0" fillId="0" borderId="0" xfId="0" applyNumberFormat="1" applyFill="1"/>
    <xf numFmtId="4" fontId="4" fillId="0" borderId="0" xfId="0" applyNumberFormat="1" applyFont="1"/>
    <xf numFmtId="164" fontId="0" fillId="0" borderId="1" xfId="0" applyNumberFormat="1" applyFill="1" applyBorder="1"/>
    <xf numFmtId="164" fontId="5" fillId="0" borderId="1" xfId="0" applyNumberFormat="1" applyFont="1" applyFill="1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" fontId="1" fillId="5" borderId="3" xfId="0" applyNumberFormat="1" applyFont="1" applyFill="1" applyBorder="1" applyAlignment="1">
      <alignment horizontal="center" wrapText="1"/>
    </xf>
    <xf numFmtId="4" fontId="1" fillId="5" borderId="4" xfId="0" applyNumberFormat="1" applyFont="1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wrapText="1"/>
    </xf>
    <xf numFmtId="4" fontId="0" fillId="0" borderId="0" xfId="0" applyNumberFormat="1" applyFont="1" applyFill="1"/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10"/>
  <sheetViews>
    <sheetView tabSelected="1" topLeftCell="A82" zoomScaleNormal="100" workbookViewId="0">
      <selection activeCell="G51" sqref="G51"/>
    </sheetView>
  </sheetViews>
  <sheetFormatPr defaultColWidth="16.5703125" defaultRowHeight="15" x14ac:dyDescent="0.25"/>
  <cols>
    <col min="1" max="1" width="35.85546875" customWidth="1"/>
    <col min="2" max="3" width="16.5703125" customWidth="1"/>
    <col min="4" max="4" width="16.5703125" style="37" customWidth="1"/>
    <col min="5" max="5" width="22.85546875" customWidth="1"/>
  </cols>
  <sheetData>
    <row r="3" spans="1:7" s="4" customFormat="1" ht="18.75" customHeight="1" x14ac:dyDescent="0.25">
      <c r="A3" s="5" t="s">
        <v>14</v>
      </c>
      <c r="B3" s="6"/>
      <c r="C3" s="6"/>
      <c r="D3" s="35"/>
      <c r="E3" s="7"/>
    </row>
    <row r="4" spans="1:7" s="4" customFormat="1" ht="18.75" customHeight="1" x14ac:dyDescent="0.25">
      <c r="A4" s="5" t="s">
        <v>15</v>
      </c>
      <c r="B4" s="6"/>
      <c r="C4" s="6"/>
      <c r="D4" s="35"/>
      <c r="E4" s="7"/>
    </row>
    <row r="5" spans="1:7" s="4" customFormat="1" ht="18.75" customHeight="1" x14ac:dyDescent="0.25">
      <c r="A5" s="5" t="s">
        <v>16</v>
      </c>
      <c r="B5" s="6"/>
      <c r="C5" s="6"/>
      <c r="D5" s="35"/>
      <c r="E5" s="7"/>
    </row>
    <row r="6" spans="1:7" ht="15.75" thickBot="1" x14ac:dyDescent="0.3">
      <c r="A6" s="26"/>
      <c r="B6" s="25"/>
      <c r="C6" s="25"/>
      <c r="D6" s="33"/>
      <c r="E6" s="25"/>
    </row>
    <row r="7" spans="1:7" s="8" customFormat="1" ht="27.75" customHeight="1" thickBot="1" x14ac:dyDescent="0.3">
      <c r="A7" s="45" t="s">
        <v>51</v>
      </c>
      <c r="B7" s="46"/>
      <c r="C7" s="46"/>
      <c r="D7" s="46"/>
      <c r="E7" s="47"/>
    </row>
    <row r="8" spans="1:7" s="4" customFormat="1" ht="45.75" customHeight="1" thickBot="1" x14ac:dyDescent="0.3">
      <c r="A8" s="15" t="s">
        <v>1</v>
      </c>
      <c r="B8" s="14" t="s">
        <v>2</v>
      </c>
      <c r="C8" s="14" t="s">
        <v>3</v>
      </c>
      <c r="D8" s="14" t="s">
        <v>4</v>
      </c>
      <c r="E8" s="14" t="s">
        <v>5</v>
      </c>
    </row>
    <row r="9" spans="1:7" s="39" customFormat="1" ht="36" customHeight="1" thickBot="1" x14ac:dyDescent="0.3">
      <c r="A9" s="54" t="s">
        <v>34</v>
      </c>
      <c r="B9" s="55">
        <v>73660371074</v>
      </c>
      <c r="C9" s="54" t="s">
        <v>43</v>
      </c>
      <c r="D9" s="56">
        <v>26.66</v>
      </c>
      <c r="E9" s="57" t="s">
        <v>33</v>
      </c>
      <c r="G9" s="58"/>
    </row>
    <row r="10" spans="1:7" s="39" customFormat="1" ht="51.75" customHeight="1" thickBot="1" x14ac:dyDescent="0.3">
      <c r="A10" s="54" t="s">
        <v>34</v>
      </c>
      <c r="B10" s="55">
        <v>73660371074</v>
      </c>
      <c r="C10" s="54" t="s">
        <v>43</v>
      </c>
      <c r="D10" s="56">
        <v>156.35</v>
      </c>
      <c r="E10" s="57" t="s">
        <v>59</v>
      </c>
    </row>
    <row r="11" spans="1:7" ht="36" customHeight="1" thickBot="1" x14ac:dyDescent="0.3">
      <c r="A11" s="29" t="s">
        <v>6</v>
      </c>
      <c r="B11" s="30"/>
      <c r="C11" s="31"/>
      <c r="D11" s="36">
        <f>D9+D10</f>
        <v>183.01</v>
      </c>
      <c r="E11" s="27"/>
      <c r="G11" s="34"/>
    </row>
    <row r="12" spans="1:7" s="39" customFormat="1" ht="38.25" customHeight="1" thickBot="1" x14ac:dyDescent="0.3">
      <c r="A12" s="54" t="s">
        <v>65</v>
      </c>
      <c r="B12" s="55">
        <v>77704453919</v>
      </c>
      <c r="C12" s="54" t="s">
        <v>0</v>
      </c>
      <c r="D12" s="56">
        <v>43.23</v>
      </c>
      <c r="E12" s="57" t="s">
        <v>33</v>
      </c>
    </row>
    <row r="13" spans="1:7" ht="36" customHeight="1" thickBot="1" x14ac:dyDescent="0.3">
      <c r="A13" s="29" t="s">
        <v>6</v>
      </c>
      <c r="B13" s="30"/>
      <c r="C13" s="31"/>
      <c r="D13" s="36">
        <f>D12</f>
        <v>43.23</v>
      </c>
      <c r="E13" s="27"/>
      <c r="G13" s="34"/>
    </row>
    <row r="14" spans="1:7" s="39" customFormat="1" ht="36" customHeight="1" thickBot="1" x14ac:dyDescent="0.3">
      <c r="A14" s="54" t="s">
        <v>56</v>
      </c>
      <c r="B14" s="55">
        <v>65012694007</v>
      </c>
      <c r="C14" s="54" t="s">
        <v>0</v>
      </c>
      <c r="D14" s="56">
        <v>42.15</v>
      </c>
      <c r="E14" s="57" t="s">
        <v>33</v>
      </c>
      <c r="G14" s="58"/>
    </row>
    <row r="15" spans="1:7" ht="36" customHeight="1" thickBot="1" x14ac:dyDescent="0.3">
      <c r="A15" s="29" t="s">
        <v>6</v>
      </c>
      <c r="B15" s="30"/>
      <c r="C15" s="31"/>
      <c r="D15" s="36">
        <f>D14</f>
        <v>42.15</v>
      </c>
      <c r="E15" s="27"/>
      <c r="G15" s="34"/>
    </row>
    <row r="16" spans="1:7" s="40" customFormat="1" ht="36" customHeight="1" thickBot="1" x14ac:dyDescent="0.3">
      <c r="A16" s="54" t="s">
        <v>18</v>
      </c>
      <c r="B16" s="59">
        <v>47612356838</v>
      </c>
      <c r="C16" s="27" t="s">
        <v>0</v>
      </c>
      <c r="D16" s="60">
        <v>239.75</v>
      </c>
      <c r="E16" s="28" t="s">
        <v>33</v>
      </c>
      <c r="G16" s="41"/>
    </row>
    <row r="17" spans="1:7" s="40" customFormat="1" ht="36" customHeight="1" thickBot="1" x14ac:dyDescent="0.3">
      <c r="A17" s="54" t="s">
        <v>18</v>
      </c>
      <c r="B17" s="59">
        <v>47612356838</v>
      </c>
      <c r="C17" s="27" t="s">
        <v>0</v>
      </c>
      <c r="D17" s="60">
        <v>176.78</v>
      </c>
      <c r="E17" s="28" t="s">
        <v>33</v>
      </c>
      <c r="G17" s="41"/>
    </row>
    <row r="18" spans="1:7" s="40" customFormat="1" ht="36" customHeight="1" thickBot="1" x14ac:dyDescent="0.3">
      <c r="A18" s="54" t="s">
        <v>18</v>
      </c>
      <c r="B18" s="59">
        <v>47612356838</v>
      </c>
      <c r="C18" s="27" t="s">
        <v>0</v>
      </c>
      <c r="D18" s="60">
        <v>497.93</v>
      </c>
      <c r="E18" s="28" t="s">
        <v>33</v>
      </c>
      <c r="G18" s="41"/>
    </row>
    <row r="19" spans="1:7" s="40" customFormat="1" ht="36" customHeight="1" thickBot="1" x14ac:dyDescent="0.3">
      <c r="A19" s="54" t="s">
        <v>18</v>
      </c>
      <c r="B19" s="59">
        <v>47612356838</v>
      </c>
      <c r="C19" s="27" t="s">
        <v>0</v>
      </c>
      <c r="D19" s="60">
        <v>311.60000000000002</v>
      </c>
      <c r="E19" s="28" t="s">
        <v>33</v>
      </c>
      <c r="G19" s="41"/>
    </row>
    <row r="20" spans="1:7" s="40" customFormat="1" ht="36" customHeight="1" thickBot="1" x14ac:dyDescent="0.3">
      <c r="A20" s="54" t="s">
        <v>18</v>
      </c>
      <c r="B20" s="59">
        <v>47612356838</v>
      </c>
      <c r="C20" s="27" t="s">
        <v>0</v>
      </c>
      <c r="D20" s="60">
        <v>76.290000000000006</v>
      </c>
      <c r="E20" s="28" t="s">
        <v>33</v>
      </c>
      <c r="G20" s="41"/>
    </row>
    <row r="21" spans="1:7" s="40" customFormat="1" ht="36" customHeight="1" thickBot="1" x14ac:dyDescent="0.3">
      <c r="A21" s="29" t="s">
        <v>6</v>
      </c>
      <c r="B21" s="30"/>
      <c r="C21" s="31"/>
      <c r="D21" s="36">
        <f>D16+D17+D18+D19+D20</f>
        <v>1302.3499999999999</v>
      </c>
      <c r="E21" s="27"/>
      <c r="G21" s="41"/>
    </row>
    <row r="22" spans="1:7" s="40" customFormat="1" ht="47.25" customHeight="1" thickBot="1" x14ac:dyDescent="0.3">
      <c r="A22" s="57" t="s">
        <v>67</v>
      </c>
      <c r="B22" s="59">
        <v>77852558421</v>
      </c>
      <c r="C22" s="27" t="s">
        <v>0</v>
      </c>
      <c r="D22" s="60">
        <v>3</v>
      </c>
      <c r="E22" s="28" t="s">
        <v>33</v>
      </c>
      <c r="G22" s="41"/>
    </row>
    <row r="23" spans="1:7" s="40" customFormat="1" ht="54" customHeight="1" thickBot="1" x14ac:dyDescent="0.3">
      <c r="A23" s="57" t="s">
        <v>67</v>
      </c>
      <c r="B23" s="59">
        <v>77852558421</v>
      </c>
      <c r="C23" s="27" t="s">
        <v>0</v>
      </c>
      <c r="D23" s="60">
        <v>25</v>
      </c>
      <c r="E23" s="28" t="s">
        <v>33</v>
      </c>
      <c r="G23" s="41"/>
    </row>
    <row r="24" spans="1:7" s="40" customFormat="1" ht="36" customHeight="1" thickBot="1" x14ac:dyDescent="0.3">
      <c r="A24" s="29" t="s">
        <v>6</v>
      </c>
      <c r="B24" s="30"/>
      <c r="C24" s="31"/>
      <c r="D24" s="36">
        <f>D22+D23</f>
        <v>28</v>
      </c>
      <c r="E24" s="27"/>
      <c r="G24" s="41"/>
    </row>
    <row r="25" spans="1:7" s="39" customFormat="1" ht="45" customHeight="1" thickBot="1" x14ac:dyDescent="0.3">
      <c r="A25" s="54" t="s">
        <v>36</v>
      </c>
      <c r="B25" s="55">
        <v>77192952415</v>
      </c>
      <c r="C25" s="54" t="s">
        <v>0</v>
      </c>
      <c r="D25" s="56">
        <v>6.96</v>
      </c>
      <c r="E25" s="57" t="s">
        <v>33</v>
      </c>
      <c r="G25" s="58"/>
    </row>
    <row r="26" spans="1:7" ht="36" customHeight="1" thickBot="1" x14ac:dyDescent="0.3">
      <c r="A26" s="29" t="s">
        <v>6</v>
      </c>
      <c r="B26" s="30"/>
      <c r="C26" s="31"/>
      <c r="D26" s="36">
        <f>D25</f>
        <v>6.96</v>
      </c>
      <c r="E26" s="27"/>
      <c r="G26" s="34"/>
    </row>
    <row r="27" spans="1:7" s="39" customFormat="1" ht="50.25" customHeight="1" thickBot="1" x14ac:dyDescent="0.3">
      <c r="A27" s="54" t="s">
        <v>66</v>
      </c>
      <c r="B27" s="61">
        <v>71642207963</v>
      </c>
      <c r="C27" s="54" t="s">
        <v>21</v>
      </c>
      <c r="D27" s="56">
        <v>469</v>
      </c>
      <c r="E27" s="57" t="s">
        <v>54</v>
      </c>
      <c r="G27" s="58"/>
    </row>
    <row r="28" spans="1:7" ht="36" customHeight="1" thickBot="1" x14ac:dyDescent="0.3">
      <c r="A28" s="29" t="s">
        <v>6</v>
      </c>
      <c r="B28" s="30"/>
      <c r="C28" s="31"/>
      <c r="D28" s="36">
        <v>469</v>
      </c>
      <c r="E28" s="27"/>
      <c r="G28" s="34"/>
    </row>
    <row r="29" spans="1:7" s="40" customFormat="1" ht="36" customHeight="1" thickBot="1" x14ac:dyDescent="0.3">
      <c r="A29" s="54" t="s">
        <v>30</v>
      </c>
      <c r="B29" s="59">
        <v>63073332379</v>
      </c>
      <c r="C29" s="27" t="s">
        <v>13</v>
      </c>
      <c r="D29" s="60">
        <v>991.02</v>
      </c>
      <c r="E29" s="28" t="s">
        <v>31</v>
      </c>
      <c r="G29" s="41"/>
    </row>
    <row r="30" spans="1:7" s="40" customFormat="1" ht="36" customHeight="1" thickBot="1" x14ac:dyDescent="0.3">
      <c r="A30" s="54" t="s">
        <v>30</v>
      </c>
      <c r="B30" s="59">
        <v>63073332379</v>
      </c>
      <c r="C30" s="27" t="s">
        <v>13</v>
      </c>
      <c r="D30" s="60">
        <v>889.43</v>
      </c>
      <c r="E30" s="28" t="s">
        <v>31</v>
      </c>
      <c r="G30" s="41"/>
    </row>
    <row r="31" spans="1:7" ht="36" customHeight="1" thickBot="1" x14ac:dyDescent="0.3">
      <c r="A31" s="29" t="s">
        <v>6</v>
      </c>
      <c r="B31" s="30"/>
      <c r="C31" s="31"/>
      <c r="D31" s="36">
        <f>D29+D30</f>
        <v>1880.4499999999998</v>
      </c>
      <c r="E31" s="28"/>
      <c r="G31" s="34"/>
    </row>
    <row r="32" spans="1:7" s="39" customFormat="1" ht="51" customHeight="1" thickBot="1" x14ac:dyDescent="0.3">
      <c r="A32" s="57" t="s">
        <v>68</v>
      </c>
      <c r="B32" s="55">
        <v>99938781563</v>
      </c>
      <c r="C32" s="54" t="s">
        <v>0</v>
      </c>
      <c r="D32" s="56">
        <v>1920</v>
      </c>
      <c r="E32" s="57" t="s">
        <v>73</v>
      </c>
    </row>
    <row r="33" spans="1:8" ht="36" customHeight="1" thickBot="1" x14ac:dyDescent="0.3">
      <c r="A33" s="29" t="s">
        <v>6</v>
      </c>
      <c r="B33" s="30"/>
      <c r="C33" s="31"/>
      <c r="D33" s="36">
        <f>D32</f>
        <v>1920</v>
      </c>
      <c r="E33" s="27"/>
      <c r="G33" s="34"/>
    </row>
    <row r="34" spans="1:8" s="39" customFormat="1" ht="38.25" customHeight="1" thickBot="1" x14ac:dyDescent="0.3">
      <c r="A34" s="54" t="s">
        <v>61</v>
      </c>
      <c r="B34" s="55">
        <v>2156897147</v>
      </c>
      <c r="C34" s="54" t="s">
        <v>21</v>
      </c>
      <c r="D34" s="56">
        <v>60</v>
      </c>
      <c r="E34" s="57" t="s">
        <v>33</v>
      </c>
    </row>
    <row r="35" spans="1:8" ht="36" customHeight="1" thickBot="1" x14ac:dyDescent="0.3">
      <c r="A35" s="29" t="s">
        <v>6</v>
      </c>
      <c r="B35" s="30"/>
      <c r="C35" s="31"/>
      <c r="D35" s="36">
        <f>D34</f>
        <v>60</v>
      </c>
      <c r="E35" s="27"/>
      <c r="G35" s="34"/>
    </row>
    <row r="36" spans="1:8" s="39" customFormat="1" ht="36" customHeight="1" thickBot="1" x14ac:dyDescent="0.3">
      <c r="A36" s="54" t="s">
        <v>20</v>
      </c>
      <c r="B36" s="55">
        <v>81793146560</v>
      </c>
      <c r="C36" s="54" t="s">
        <v>13</v>
      </c>
      <c r="D36" s="56">
        <v>69.8</v>
      </c>
      <c r="E36" s="57" t="s">
        <v>22</v>
      </c>
      <c r="G36" s="58"/>
      <c r="H36" s="58"/>
    </row>
    <row r="37" spans="1:8" s="40" customFormat="1" ht="36" customHeight="1" thickBot="1" x14ac:dyDescent="0.3">
      <c r="A37" s="54" t="s">
        <v>20</v>
      </c>
      <c r="B37" s="55">
        <v>81793146560</v>
      </c>
      <c r="C37" s="54" t="s">
        <v>13</v>
      </c>
      <c r="D37" s="56">
        <v>29.2</v>
      </c>
      <c r="E37" s="57" t="s">
        <v>22</v>
      </c>
    </row>
    <row r="38" spans="1:8" s="39" customFormat="1" ht="36" customHeight="1" thickBot="1" x14ac:dyDescent="0.3">
      <c r="A38" s="54" t="s">
        <v>20</v>
      </c>
      <c r="B38" s="55">
        <v>81793146560</v>
      </c>
      <c r="C38" s="54" t="s">
        <v>13</v>
      </c>
      <c r="D38" s="56">
        <v>69.08</v>
      </c>
      <c r="E38" s="57" t="s">
        <v>22</v>
      </c>
      <c r="G38" s="58"/>
    </row>
    <row r="39" spans="1:8" s="40" customFormat="1" ht="36" customHeight="1" thickBot="1" x14ac:dyDescent="0.3">
      <c r="A39" s="54" t="s">
        <v>20</v>
      </c>
      <c r="B39" s="55">
        <v>81793146560</v>
      </c>
      <c r="C39" s="54" t="s">
        <v>13</v>
      </c>
      <c r="D39" s="56">
        <v>29.2</v>
      </c>
      <c r="E39" s="57" t="s">
        <v>22</v>
      </c>
    </row>
    <row r="40" spans="1:8" s="39" customFormat="1" ht="36" customHeight="1" thickBot="1" x14ac:dyDescent="0.3">
      <c r="A40" s="29" t="s">
        <v>6</v>
      </c>
      <c r="B40" s="30"/>
      <c r="C40" s="31"/>
      <c r="D40" s="36">
        <f>D36+D37+D38+D39</f>
        <v>197.27999999999997</v>
      </c>
      <c r="E40" s="27"/>
    </row>
    <row r="41" spans="1:8" s="39" customFormat="1" ht="36" customHeight="1" thickBot="1" x14ac:dyDescent="0.3">
      <c r="A41" s="54" t="s">
        <v>28</v>
      </c>
      <c r="B41" s="55">
        <v>33061586626</v>
      </c>
      <c r="C41" s="54" t="s">
        <v>0</v>
      </c>
      <c r="D41" s="56">
        <v>109.5</v>
      </c>
      <c r="E41" s="57" t="s">
        <v>22</v>
      </c>
    </row>
    <row r="42" spans="1:8" ht="36" customHeight="1" thickBot="1" x14ac:dyDescent="0.3">
      <c r="A42" s="29" t="s">
        <v>6</v>
      </c>
      <c r="B42" s="30"/>
      <c r="C42" s="31"/>
      <c r="D42" s="36">
        <f>D41</f>
        <v>109.5</v>
      </c>
      <c r="E42" s="27"/>
    </row>
    <row r="43" spans="1:8" s="39" customFormat="1" ht="36" customHeight="1" thickBot="1" x14ac:dyDescent="0.3">
      <c r="A43" s="54" t="s">
        <v>42</v>
      </c>
      <c r="B43" s="55" t="s">
        <v>44</v>
      </c>
      <c r="C43" s="54" t="s">
        <v>45</v>
      </c>
      <c r="D43" s="56">
        <v>30.37</v>
      </c>
      <c r="E43" s="57" t="s">
        <v>22</v>
      </c>
    </row>
    <row r="44" spans="1:8" s="39" customFormat="1" ht="36" customHeight="1" thickBot="1" x14ac:dyDescent="0.3">
      <c r="A44" s="54" t="s">
        <v>42</v>
      </c>
      <c r="B44" s="55" t="s">
        <v>44</v>
      </c>
      <c r="C44" s="54" t="s">
        <v>45</v>
      </c>
      <c r="D44" s="56">
        <v>7.75</v>
      </c>
      <c r="E44" s="57" t="s">
        <v>22</v>
      </c>
    </row>
    <row r="45" spans="1:8" ht="36" customHeight="1" thickBot="1" x14ac:dyDescent="0.3">
      <c r="A45" s="29" t="s">
        <v>6</v>
      </c>
      <c r="B45" s="30"/>
      <c r="C45" s="31"/>
      <c r="D45" s="36">
        <f>D43+D44</f>
        <v>38.120000000000005</v>
      </c>
      <c r="E45" s="27"/>
    </row>
    <row r="46" spans="1:8" s="39" customFormat="1" ht="36" customHeight="1" thickBot="1" x14ac:dyDescent="0.3">
      <c r="A46" s="54" t="s">
        <v>64</v>
      </c>
      <c r="B46" s="55">
        <v>8450756505</v>
      </c>
      <c r="C46" s="54"/>
      <c r="D46" s="56">
        <v>250</v>
      </c>
      <c r="E46" s="57" t="s">
        <v>22</v>
      </c>
    </row>
    <row r="47" spans="1:8" ht="36" customHeight="1" thickBot="1" x14ac:dyDescent="0.3">
      <c r="A47" s="29" t="s">
        <v>6</v>
      </c>
      <c r="B47" s="30"/>
      <c r="C47" s="31"/>
      <c r="D47" s="36">
        <f>D46</f>
        <v>250</v>
      </c>
      <c r="E47" s="27"/>
    </row>
    <row r="48" spans="1:8" s="40" customFormat="1" ht="36" customHeight="1" thickBot="1" x14ac:dyDescent="0.3">
      <c r="A48" s="27" t="s">
        <v>41</v>
      </c>
      <c r="B48" s="59">
        <v>84923155727</v>
      </c>
      <c r="C48" s="27" t="s">
        <v>0</v>
      </c>
      <c r="D48" s="60">
        <v>52.78</v>
      </c>
      <c r="E48" s="27" t="s">
        <v>19</v>
      </c>
    </row>
    <row r="49" spans="1:7" s="40" customFormat="1" ht="36.75" customHeight="1" thickBot="1" x14ac:dyDescent="0.3">
      <c r="A49" s="29" t="s">
        <v>6</v>
      </c>
      <c r="B49" s="30"/>
      <c r="C49" s="31"/>
      <c r="D49" s="36">
        <f>D48</f>
        <v>52.78</v>
      </c>
      <c r="E49" s="27"/>
      <c r="G49" s="41"/>
    </row>
    <row r="50" spans="1:7" s="39" customFormat="1" ht="36" customHeight="1" thickBot="1" x14ac:dyDescent="0.3">
      <c r="A50" s="27" t="s">
        <v>25</v>
      </c>
      <c r="B50" s="59">
        <v>89406825003</v>
      </c>
      <c r="C50" s="27" t="s">
        <v>0</v>
      </c>
      <c r="D50" s="60">
        <v>13.91</v>
      </c>
      <c r="E50" s="27" t="s">
        <v>19</v>
      </c>
    </row>
    <row r="51" spans="1:7" s="40" customFormat="1" ht="36" customHeight="1" thickBot="1" x14ac:dyDescent="0.3">
      <c r="A51" s="27" t="s">
        <v>25</v>
      </c>
      <c r="B51" s="59">
        <v>89406825003</v>
      </c>
      <c r="C51" s="27" t="s">
        <v>0</v>
      </c>
      <c r="D51" s="60">
        <v>42.65</v>
      </c>
      <c r="E51" s="27" t="s">
        <v>19</v>
      </c>
    </row>
    <row r="52" spans="1:7" s="39" customFormat="1" ht="36" customHeight="1" thickBot="1" x14ac:dyDescent="0.3">
      <c r="A52" s="27" t="s">
        <v>25</v>
      </c>
      <c r="B52" s="59">
        <v>89406825003</v>
      </c>
      <c r="C52" s="27" t="s">
        <v>0</v>
      </c>
      <c r="D52" s="60">
        <v>13.91</v>
      </c>
      <c r="E52" s="27" t="s">
        <v>19</v>
      </c>
    </row>
    <row r="53" spans="1:7" s="40" customFormat="1" ht="36" customHeight="1" thickBot="1" x14ac:dyDescent="0.3">
      <c r="A53" s="27" t="s">
        <v>25</v>
      </c>
      <c r="B53" s="59">
        <v>89406825003</v>
      </c>
      <c r="C53" s="27" t="s">
        <v>0</v>
      </c>
      <c r="D53" s="60">
        <v>24.18</v>
      </c>
      <c r="E53" s="27" t="s">
        <v>19</v>
      </c>
    </row>
    <row r="54" spans="1:7" s="40" customFormat="1" ht="36.75" customHeight="1" thickBot="1" x14ac:dyDescent="0.3">
      <c r="A54" s="29" t="s">
        <v>6</v>
      </c>
      <c r="B54" s="30"/>
      <c r="C54" s="31"/>
      <c r="D54" s="36">
        <f>D50+D51+D52+D53</f>
        <v>94.65</v>
      </c>
      <c r="E54" s="27"/>
      <c r="G54" s="41"/>
    </row>
    <row r="55" spans="1:7" s="40" customFormat="1" ht="36" customHeight="1" thickBot="1" x14ac:dyDescent="0.3">
      <c r="A55" s="57" t="s">
        <v>46</v>
      </c>
      <c r="B55" s="59">
        <v>5931274546</v>
      </c>
      <c r="C55" s="27" t="s">
        <v>0</v>
      </c>
      <c r="D55" s="60">
        <v>362.5</v>
      </c>
      <c r="E55" s="28" t="s">
        <v>19</v>
      </c>
      <c r="G55" s="41"/>
    </row>
    <row r="56" spans="1:7" ht="36" customHeight="1" thickBot="1" x14ac:dyDescent="0.3">
      <c r="A56" s="29" t="s">
        <v>6</v>
      </c>
      <c r="B56" s="30"/>
      <c r="C56" s="31"/>
      <c r="D56" s="36">
        <v>362.5</v>
      </c>
      <c r="E56" s="27"/>
    </row>
    <row r="57" spans="1:7" s="40" customFormat="1" ht="36" customHeight="1" thickBot="1" x14ac:dyDescent="0.3">
      <c r="A57" s="54" t="s">
        <v>47</v>
      </c>
      <c r="B57" s="59">
        <v>85821130368</v>
      </c>
      <c r="C57" s="27" t="s">
        <v>21</v>
      </c>
      <c r="D57" s="60">
        <v>1.66</v>
      </c>
      <c r="E57" s="28" t="s">
        <v>26</v>
      </c>
      <c r="G57" s="41"/>
    </row>
    <row r="58" spans="1:7" s="40" customFormat="1" ht="36" customHeight="1" thickBot="1" x14ac:dyDescent="0.3">
      <c r="A58" s="54" t="s">
        <v>47</v>
      </c>
      <c r="B58" s="59">
        <v>85821130368</v>
      </c>
      <c r="C58" s="27" t="s">
        <v>21</v>
      </c>
      <c r="D58" s="60">
        <v>10.29</v>
      </c>
      <c r="E58" s="28" t="s">
        <v>35</v>
      </c>
      <c r="G58" s="41"/>
    </row>
    <row r="59" spans="1:7" s="40" customFormat="1" ht="36" customHeight="1" thickBot="1" x14ac:dyDescent="0.3">
      <c r="A59" s="54" t="s">
        <v>47</v>
      </c>
      <c r="B59" s="59">
        <v>85821130368</v>
      </c>
      <c r="C59" s="27" t="s">
        <v>21</v>
      </c>
      <c r="D59" s="60">
        <v>64.7</v>
      </c>
      <c r="E59" s="28" t="s">
        <v>35</v>
      </c>
      <c r="G59" s="41"/>
    </row>
    <row r="60" spans="1:7" s="40" customFormat="1" ht="36" customHeight="1" thickBot="1" x14ac:dyDescent="0.3">
      <c r="A60" s="54" t="s">
        <v>47</v>
      </c>
      <c r="B60" s="59">
        <v>85821130368</v>
      </c>
      <c r="C60" s="27" t="s">
        <v>21</v>
      </c>
      <c r="D60" s="60">
        <v>1.66</v>
      </c>
      <c r="E60" s="28" t="s">
        <v>26</v>
      </c>
      <c r="G60" s="41"/>
    </row>
    <row r="61" spans="1:7" s="40" customFormat="1" ht="36" customHeight="1" thickBot="1" x14ac:dyDescent="0.3">
      <c r="A61" s="54" t="s">
        <v>47</v>
      </c>
      <c r="B61" s="59">
        <v>85821130368</v>
      </c>
      <c r="C61" s="27" t="s">
        <v>21</v>
      </c>
      <c r="D61" s="60">
        <v>10.29</v>
      </c>
      <c r="E61" s="28" t="s">
        <v>35</v>
      </c>
      <c r="G61" s="41"/>
    </row>
    <row r="62" spans="1:7" ht="36" customHeight="1" thickBot="1" x14ac:dyDescent="0.3">
      <c r="A62" s="29" t="s">
        <v>6</v>
      </c>
      <c r="B62" s="30"/>
      <c r="C62" s="31"/>
      <c r="D62" s="36">
        <f>D57+D58+D59+D60+D61</f>
        <v>88.6</v>
      </c>
      <c r="E62" s="27"/>
    </row>
    <row r="63" spans="1:7" s="40" customFormat="1" ht="36" customHeight="1" thickBot="1" x14ac:dyDescent="0.3">
      <c r="A63" s="54" t="s">
        <v>37</v>
      </c>
      <c r="B63" s="59">
        <v>71981294715</v>
      </c>
      <c r="C63" s="27" t="s">
        <v>38</v>
      </c>
      <c r="D63" s="60">
        <v>136.25</v>
      </c>
      <c r="E63" s="28" t="s">
        <v>26</v>
      </c>
      <c r="G63" s="41"/>
    </row>
    <row r="64" spans="1:7" s="40" customFormat="1" ht="36" customHeight="1" thickBot="1" x14ac:dyDescent="0.3">
      <c r="A64" s="54" t="s">
        <v>37</v>
      </c>
      <c r="B64" s="59">
        <v>71981294715</v>
      </c>
      <c r="C64" s="27" t="s">
        <v>38</v>
      </c>
      <c r="D64" s="60">
        <v>136.25</v>
      </c>
      <c r="E64" s="28" t="s">
        <v>26</v>
      </c>
      <c r="G64" s="41"/>
    </row>
    <row r="65" spans="1:7" ht="36" customHeight="1" thickBot="1" x14ac:dyDescent="0.3">
      <c r="A65" s="29" t="s">
        <v>6</v>
      </c>
      <c r="B65" s="30"/>
      <c r="C65" s="31"/>
      <c r="D65" s="36">
        <f>D63+D64</f>
        <v>272.5</v>
      </c>
      <c r="E65" s="27"/>
    </row>
    <row r="66" spans="1:7" s="40" customFormat="1" ht="36" customHeight="1" thickBot="1" x14ac:dyDescent="0.3">
      <c r="A66" s="54" t="s">
        <v>57</v>
      </c>
      <c r="B66" s="59">
        <v>66697874792</v>
      </c>
      <c r="C66" s="27" t="s">
        <v>0</v>
      </c>
      <c r="D66" s="60">
        <v>99.53</v>
      </c>
      <c r="E66" s="28" t="s">
        <v>26</v>
      </c>
      <c r="F66" s="41"/>
      <c r="G66" s="41"/>
    </row>
    <row r="67" spans="1:7" ht="36" customHeight="1" thickBot="1" x14ac:dyDescent="0.3">
      <c r="A67" s="29" t="s">
        <v>6</v>
      </c>
      <c r="B67" s="30"/>
      <c r="C67" s="31"/>
      <c r="D67" s="36">
        <v>99.53</v>
      </c>
      <c r="E67" s="27"/>
    </row>
    <row r="68" spans="1:7" s="39" customFormat="1" ht="45" customHeight="1" thickBot="1" x14ac:dyDescent="0.3">
      <c r="A68" s="57" t="s">
        <v>69</v>
      </c>
      <c r="B68" s="55">
        <v>83139333425</v>
      </c>
      <c r="C68" s="54" t="s">
        <v>0</v>
      </c>
      <c r="D68" s="56">
        <v>700</v>
      </c>
      <c r="E68" s="57" t="s">
        <v>49</v>
      </c>
    </row>
    <row r="69" spans="1:7" ht="36" customHeight="1" thickBot="1" x14ac:dyDescent="0.3">
      <c r="A69" s="29" t="s">
        <v>6</v>
      </c>
      <c r="B69" s="30"/>
      <c r="C69" s="31"/>
      <c r="D69" s="36">
        <f>D68</f>
        <v>700</v>
      </c>
      <c r="E69" s="27"/>
      <c r="G69" s="34"/>
    </row>
    <row r="70" spans="1:7" s="40" customFormat="1" ht="50.25" customHeight="1" thickBot="1" x14ac:dyDescent="0.3">
      <c r="A70" s="57" t="s">
        <v>70</v>
      </c>
      <c r="B70" s="59">
        <v>46830600751</v>
      </c>
      <c r="C70" s="27" t="s">
        <v>21</v>
      </c>
      <c r="D70" s="60">
        <v>976.38</v>
      </c>
      <c r="E70" s="28" t="s">
        <v>49</v>
      </c>
      <c r="G70" s="41"/>
    </row>
    <row r="71" spans="1:7" ht="36" customHeight="1" thickBot="1" x14ac:dyDescent="0.3">
      <c r="A71" s="29" t="s">
        <v>6</v>
      </c>
      <c r="B71" s="30"/>
      <c r="C71" s="31"/>
      <c r="D71" s="36">
        <f>D70</f>
        <v>976.38</v>
      </c>
      <c r="E71" s="28"/>
      <c r="G71" s="34"/>
    </row>
    <row r="72" spans="1:7" s="39" customFormat="1" ht="36" customHeight="1" thickBot="1" x14ac:dyDescent="0.3">
      <c r="A72" s="54" t="s">
        <v>55</v>
      </c>
      <c r="B72" s="55">
        <v>26187994862</v>
      </c>
      <c r="C72" s="54" t="s">
        <v>21</v>
      </c>
      <c r="D72" s="56">
        <v>7533.1</v>
      </c>
      <c r="E72" s="57" t="s">
        <v>72</v>
      </c>
      <c r="F72" s="58"/>
    </row>
    <row r="73" spans="1:7" s="39" customFormat="1" ht="36" customHeight="1" thickBot="1" x14ac:dyDescent="0.3">
      <c r="A73" s="54" t="s">
        <v>55</v>
      </c>
      <c r="B73" s="55">
        <v>26187994862</v>
      </c>
      <c r="C73" s="54" t="s">
        <v>21</v>
      </c>
      <c r="D73" s="56">
        <v>82.76</v>
      </c>
      <c r="E73" s="57" t="s">
        <v>72</v>
      </c>
    </row>
    <row r="74" spans="1:7" s="39" customFormat="1" ht="36" customHeight="1" thickBot="1" x14ac:dyDescent="0.3">
      <c r="A74" s="54" t="s">
        <v>55</v>
      </c>
      <c r="B74" s="55">
        <v>26187994862</v>
      </c>
      <c r="C74" s="54" t="s">
        <v>21</v>
      </c>
      <c r="D74" s="56">
        <v>86.25</v>
      </c>
      <c r="E74" s="57" t="s">
        <v>72</v>
      </c>
    </row>
    <row r="75" spans="1:7" s="39" customFormat="1" ht="36" customHeight="1" thickBot="1" x14ac:dyDescent="0.3">
      <c r="A75" s="54" t="s">
        <v>55</v>
      </c>
      <c r="B75" s="55">
        <v>26187994862</v>
      </c>
      <c r="C75" s="54" t="s">
        <v>21</v>
      </c>
      <c r="D75" s="56">
        <v>93.5</v>
      </c>
      <c r="E75" s="57" t="s">
        <v>72</v>
      </c>
    </row>
    <row r="76" spans="1:7" s="39" customFormat="1" ht="36" customHeight="1" thickBot="1" x14ac:dyDescent="0.3">
      <c r="A76" s="54" t="s">
        <v>55</v>
      </c>
      <c r="B76" s="55">
        <v>26187994862</v>
      </c>
      <c r="C76" s="54" t="s">
        <v>21</v>
      </c>
      <c r="D76" s="56">
        <v>7.91</v>
      </c>
      <c r="E76" s="57" t="s">
        <v>72</v>
      </c>
    </row>
    <row r="77" spans="1:7" ht="36" customHeight="1" thickBot="1" x14ac:dyDescent="0.3">
      <c r="A77" s="29" t="s">
        <v>6</v>
      </c>
      <c r="B77" s="30"/>
      <c r="C77" s="31"/>
      <c r="D77" s="36">
        <f>D72+D73+D74+D75+D76</f>
        <v>7803.52</v>
      </c>
      <c r="E77" s="27"/>
      <c r="G77" s="34"/>
    </row>
    <row r="78" spans="1:7" s="39" customFormat="1" ht="36" customHeight="1" thickBot="1" x14ac:dyDescent="0.3">
      <c r="A78" s="54" t="s">
        <v>60</v>
      </c>
      <c r="B78" s="55">
        <v>78661516143</v>
      </c>
      <c r="C78" s="54" t="s">
        <v>21</v>
      </c>
      <c r="D78" s="56">
        <v>70</v>
      </c>
      <c r="E78" s="57" t="s">
        <v>48</v>
      </c>
      <c r="G78" s="58"/>
    </row>
    <row r="79" spans="1:7" ht="36" customHeight="1" thickBot="1" x14ac:dyDescent="0.3">
      <c r="A79" s="29" t="s">
        <v>6</v>
      </c>
      <c r="B79" s="30"/>
      <c r="C79" s="31"/>
      <c r="D79" s="36">
        <f>D78</f>
        <v>70</v>
      </c>
      <c r="E79" s="27"/>
      <c r="G79" s="34"/>
    </row>
    <row r="80" spans="1:7" s="39" customFormat="1" ht="36" customHeight="1" thickBot="1" x14ac:dyDescent="0.3">
      <c r="A80" s="54" t="s">
        <v>58</v>
      </c>
      <c r="B80" s="55">
        <v>74080813970</v>
      </c>
      <c r="C80" s="54" t="s">
        <v>0</v>
      </c>
      <c r="D80" s="56">
        <v>820.66</v>
      </c>
      <c r="E80" s="57" t="s">
        <v>32</v>
      </c>
      <c r="G80" s="58"/>
    </row>
    <row r="81" spans="1:9" s="39" customFormat="1" ht="36" customHeight="1" thickBot="1" x14ac:dyDescent="0.3">
      <c r="A81" s="54" t="s">
        <v>58</v>
      </c>
      <c r="B81" s="55">
        <v>74080813970</v>
      </c>
      <c r="C81" s="54" t="s">
        <v>0</v>
      </c>
      <c r="D81" s="56">
        <v>491.18</v>
      </c>
      <c r="E81" s="57" t="s">
        <v>71</v>
      </c>
      <c r="G81" s="58"/>
    </row>
    <row r="82" spans="1:9" ht="36" customHeight="1" thickBot="1" x14ac:dyDescent="0.3">
      <c r="A82" s="29" t="s">
        <v>6</v>
      </c>
      <c r="B82" s="30"/>
      <c r="C82" s="31"/>
      <c r="D82" s="36">
        <f>D80+D81</f>
        <v>1311.84</v>
      </c>
      <c r="E82" s="27"/>
      <c r="G82" s="34"/>
    </row>
    <row r="83" spans="1:9" s="40" customFormat="1" ht="36" customHeight="1" thickBot="1" x14ac:dyDescent="0.3">
      <c r="A83" s="54" t="s">
        <v>39</v>
      </c>
      <c r="B83" s="59">
        <v>36978292106</v>
      </c>
      <c r="C83" s="27" t="s">
        <v>0</v>
      </c>
      <c r="D83" s="60">
        <v>49.78</v>
      </c>
      <c r="E83" s="28" t="s">
        <v>27</v>
      </c>
      <c r="G83" s="41"/>
    </row>
    <row r="84" spans="1:9" s="40" customFormat="1" ht="36" customHeight="1" thickBot="1" x14ac:dyDescent="0.3">
      <c r="A84" s="54" t="s">
        <v>39</v>
      </c>
      <c r="B84" s="59">
        <v>36978292106</v>
      </c>
      <c r="C84" s="27" t="s">
        <v>0</v>
      </c>
      <c r="D84" s="60">
        <v>49.78</v>
      </c>
      <c r="E84" s="28" t="s">
        <v>27</v>
      </c>
      <c r="G84" s="41"/>
    </row>
    <row r="85" spans="1:9" ht="36" customHeight="1" thickBot="1" x14ac:dyDescent="0.3">
      <c r="A85" s="29" t="s">
        <v>6</v>
      </c>
      <c r="B85" s="30"/>
      <c r="C85" s="31"/>
      <c r="D85" s="36">
        <f>D83+D84</f>
        <v>99.56</v>
      </c>
      <c r="E85" s="27"/>
    </row>
    <row r="86" spans="1:9" s="40" customFormat="1" ht="36" customHeight="1" thickBot="1" x14ac:dyDescent="0.3">
      <c r="A86" s="54" t="s">
        <v>40</v>
      </c>
      <c r="B86" s="59">
        <v>11469787133</v>
      </c>
      <c r="C86" s="27" t="s">
        <v>21</v>
      </c>
      <c r="D86" s="60">
        <v>87.1</v>
      </c>
      <c r="E86" s="28" t="s">
        <v>27</v>
      </c>
      <c r="G86" s="41"/>
    </row>
    <row r="87" spans="1:9" s="40" customFormat="1" ht="36" customHeight="1" thickBot="1" x14ac:dyDescent="0.3">
      <c r="A87" s="54" t="s">
        <v>40</v>
      </c>
      <c r="B87" s="59">
        <v>11469787133</v>
      </c>
      <c r="C87" s="27" t="s">
        <v>21</v>
      </c>
      <c r="D87" s="60">
        <v>87.1</v>
      </c>
      <c r="E87" s="28" t="s">
        <v>27</v>
      </c>
      <c r="F87" s="41"/>
      <c r="G87" s="41"/>
    </row>
    <row r="88" spans="1:9" ht="36" customHeight="1" thickBot="1" x14ac:dyDescent="0.3">
      <c r="A88" s="29" t="s">
        <v>6</v>
      </c>
      <c r="B88" s="30"/>
      <c r="C88" s="31"/>
      <c r="D88" s="36">
        <f>D86+D87</f>
        <v>174.2</v>
      </c>
      <c r="E88" s="27"/>
    </row>
    <row r="89" spans="1:9" s="40" customFormat="1" ht="42.75" customHeight="1" thickBot="1" x14ac:dyDescent="0.3">
      <c r="A89" s="54" t="s">
        <v>62</v>
      </c>
      <c r="B89" s="59">
        <v>24568731479</v>
      </c>
      <c r="C89" s="27" t="s">
        <v>63</v>
      </c>
      <c r="D89" s="60">
        <v>150</v>
      </c>
      <c r="E89" s="28" t="s">
        <v>59</v>
      </c>
      <c r="F89" s="41"/>
      <c r="G89" s="41"/>
    </row>
    <row r="90" spans="1:9" ht="36" customHeight="1" thickBot="1" x14ac:dyDescent="0.3">
      <c r="A90" s="29" t="s">
        <v>6</v>
      </c>
      <c r="B90" s="30"/>
      <c r="C90" s="31"/>
      <c r="D90" s="36">
        <v>150</v>
      </c>
      <c r="E90" s="27"/>
    </row>
    <row r="91" spans="1:9" s="40" customFormat="1" ht="36" customHeight="1" thickBot="1" x14ac:dyDescent="0.3">
      <c r="A91" s="16" t="s">
        <v>52</v>
      </c>
      <c r="B91" s="17"/>
      <c r="C91" s="17"/>
      <c r="D91" s="48">
        <f>D11+D13+D21+D24+D26+D28+D31+D33+D35+D40+D42+D45+D49+D47+D54+D56+D62+D65+D67+D69+D71+D77+D79+D82+D15+D85+D88+D90</f>
        <v>18786.110000000004</v>
      </c>
      <c r="E91" s="49"/>
      <c r="F91" s="41"/>
      <c r="G91" s="41"/>
      <c r="H91" s="41"/>
      <c r="I91" s="41"/>
    </row>
    <row r="92" spans="1:9" ht="36" customHeight="1" x14ac:dyDescent="0.25">
      <c r="G92" s="34"/>
    </row>
    <row r="93" spans="1:9" ht="36" customHeight="1" x14ac:dyDescent="0.25">
      <c r="D93" s="37" t="s">
        <v>17</v>
      </c>
      <c r="G93" s="34"/>
      <c r="I93" s="34"/>
    </row>
    <row r="94" spans="1:9" x14ac:dyDescent="0.25">
      <c r="G94" s="34"/>
    </row>
    <row r="95" spans="1:9" x14ac:dyDescent="0.25">
      <c r="G95" s="34"/>
    </row>
    <row r="96" spans="1:9" x14ac:dyDescent="0.25">
      <c r="H96" s="34"/>
    </row>
    <row r="97" spans="4:7" x14ac:dyDescent="0.25">
      <c r="G97" s="34"/>
    </row>
    <row r="98" spans="4:7" x14ac:dyDescent="0.25">
      <c r="F98" s="34"/>
    </row>
    <row r="104" spans="4:7" x14ac:dyDescent="0.25">
      <c r="E104" s="34"/>
    </row>
    <row r="108" spans="4:7" x14ac:dyDescent="0.25">
      <c r="D108" s="38"/>
    </row>
    <row r="110" spans="4:7" x14ac:dyDescent="0.25">
      <c r="D110" s="38"/>
    </row>
  </sheetData>
  <mergeCells count="2">
    <mergeCell ref="A7:E7"/>
    <mergeCell ref="D91:E9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B3" workbookViewId="0">
      <selection activeCell="E15" sqref="E15"/>
    </sheetView>
  </sheetViews>
  <sheetFormatPr defaultColWidth="16.5703125" defaultRowHeight="15" x14ac:dyDescent="0.25"/>
  <cols>
    <col min="1" max="1" width="21.28515625" hidden="1" customWidth="1"/>
    <col min="2" max="2" width="50.5703125" customWidth="1"/>
    <col min="3" max="3" width="38.85546875" customWidth="1"/>
  </cols>
  <sheetData>
    <row r="1" spans="1:6" ht="15.75" thickBot="1" x14ac:dyDescent="0.3"/>
    <row r="2" spans="1:6" s="4" customFormat="1" ht="18.75" customHeight="1" thickBot="1" x14ac:dyDescent="0.3">
      <c r="A2" s="19"/>
      <c r="B2" s="52" t="s">
        <v>14</v>
      </c>
      <c r="C2" s="52"/>
    </row>
    <row r="3" spans="1:6" s="4" customFormat="1" ht="18.75" customHeight="1" thickBot="1" x14ac:dyDescent="0.3">
      <c r="A3" s="19"/>
      <c r="B3" s="20" t="s">
        <v>15</v>
      </c>
      <c r="C3" s="20"/>
    </row>
    <row r="4" spans="1:6" s="4" customFormat="1" ht="18.75" customHeight="1" thickBot="1" x14ac:dyDescent="0.3">
      <c r="A4" s="19"/>
      <c r="B4" s="20" t="s">
        <v>16</v>
      </c>
      <c r="C4" s="20"/>
    </row>
    <row r="5" spans="1:6" ht="18.75" customHeight="1" thickBot="1" x14ac:dyDescent="0.3">
      <c r="A5" s="21"/>
      <c r="B5" s="53"/>
      <c r="C5" s="53"/>
    </row>
    <row r="6" spans="1:6" s="9" customFormat="1" ht="41.25" customHeight="1" thickBot="1" x14ac:dyDescent="0.3">
      <c r="A6" s="22"/>
      <c r="B6" s="50" t="s">
        <v>51</v>
      </c>
      <c r="C6" s="51"/>
    </row>
    <row r="7" spans="1:6" s="4" customFormat="1" ht="45.75" customHeight="1" thickBot="1" x14ac:dyDescent="0.3">
      <c r="A7" s="10" t="s">
        <v>8</v>
      </c>
      <c r="B7" s="23" t="s">
        <v>7</v>
      </c>
      <c r="C7" s="24" t="s">
        <v>5</v>
      </c>
      <c r="E7" s="42"/>
    </row>
    <row r="8" spans="1:6" ht="36" customHeight="1" thickBot="1" x14ac:dyDescent="0.3">
      <c r="A8" s="3" t="s">
        <v>9</v>
      </c>
      <c r="B8" s="43">
        <f>1764.86+8304.67+16740+161695.84</f>
        <v>188505.37</v>
      </c>
      <c r="C8" s="13" t="s">
        <v>23</v>
      </c>
      <c r="E8" s="34"/>
    </row>
    <row r="9" spans="1:6" ht="36" customHeight="1" thickBot="1" x14ac:dyDescent="0.3">
      <c r="A9" s="1"/>
      <c r="B9" s="43">
        <f>1370.28+2762.1+26342.78</f>
        <v>30475.16</v>
      </c>
      <c r="C9" s="13" t="s">
        <v>11</v>
      </c>
      <c r="E9" s="34"/>
    </row>
    <row r="10" spans="1:6" ht="36" customHeight="1" thickBot="1" x14ac:dyDescent="0.3">
      <c r="A10" s="1"/>
      <c r="B10" s="43">
        <v>741.44</v>
      </c>
      <c r="C10" s="13" t="s">
        <v>29</v>
      </c>
      <c r="E10" s="34"/>
    </row>
    <row r="11" spans="1:6" ht="36" customHeight="1" thickBot="1" x14ac:dyDescent="0.3">
      <c r="A11" s="1"/>
      <c r="B11" s="43">
        <f>84.43+78.7+999.46+1292.09</f>
        <v>2454.6800000000003</v>
      </c>
      <c r="C11" s="13" t="s">
        <v>12</v>
      </c>
    </row>
    <row r="12" spans="1:6" ht="36" customHeight="1" thickBot="1" x14ac:dyDescent="0.3">
      <c r="A12" s="2"/>
      <c r="B12" s="44">
        <v>582</v>
      </c>
      <c r="C12" s="12" t="s">
        <v>24</v>
      </c>
      <c r="E12" s="34"/>
      <c r="F12" s="34"/>
    </row>
    <row r="13" spans="1:6" ht="36" customHeight="1" thickBot="1" x14ac:dyDescent="0.3">
      <c r="A13" s="2"/>
      <c r="B13" s="44">
        <v>202</v>
      </c>
      <c r="C13" s="12" t="s">
        <v>53</v>
      </c>
      <c r="E13" s="34"/>
      <c r="F13" s="34"/>
    </row>
    <row r="14" spans="1:6" ht="36" customHeight="1" thickBot="1" x14ac:dyDescent="0.3">
      <c r="A14" s="2"/>
      <c r="B14" s="32">
        <f>SUM(B8:B13)</f>
        <v>222960.65</v>
      </c>
      <c r="C14" s="18" t="s">
        <v>50</v>
      </c>
      <c r="E14" s="34"/>
    </row>
    <row r="15" spans="1:6" ht="36" customHeight="1" thickBot="1" x14ac:dyDescent="0.3">
      <c r="A15" s="11" t="s">
        <v>10</v>
      </c>
      <c r="E15" s="34"/>
      <c r="F15" s="34"/>
    </row>
    <row r="16" spans="1:6" x14ac:dyDescent="0.25">
      <c r="C16" t="s">
        <v>17</v>
      </c>
      <c r="F16" s="34"/>
    </row>
    <row r="18" spans="5:6" x14ac:dyDescent="0.25">
      <c r="E18" s="34"/>
      <c r="F18" s="34"/>
    </row>
    <row r="52" spans="4:4" x14ac:dyDescent="0.25">
      <c r="D52" t="e">
        <f>'Kategorija 2'!E=D51+D49+D47+D45+D43+D41+D39+D37+D33+D31+D35+D29+D26+D24+D21+D19+D14+D12+D11</f>
        <v>#NAME?</v>
      </c>
    </row>
  </sheetData>
  <mergeCells count="3">
    <mergeCell ref="B6:C6"/>
    <mergeCell ref="B2:C2"/>
    <mergeCell ref="B5:C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OŠ Zadarski otoci</cp:lastModifiedBy>
  <cp:lastPrinted>2024-03-11T11:15:15Z</cp:lastPrinted>
  <dcterms:created xsi:type="dcterms:W3CDTF">2024-02-15T07:48:27Z</dcterms:created>
  <dcterms:modified xsi:type="dcterms:W3CDTF">2025-10-06T12:18:43Z</dcterms:modified>
</cp:coreProperties>
</file>