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Zadarski otoci\Desktop\TRANSPARENTNOST\2026\"/>
    </mc:Choice>
  </mc:AlternateContent>
  <bookViews>
    <workbookView xWindow="-105" yWindow="-105" windowWidth="23250" windowHeight="12570" activeTab="1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2" l="1"/>
  <c r="D82" i="1" l="1"/>
  <c r="D71" i="1"/>
  <c r="D45" i="1"/>
  <c r="D53" i="1"/>
  <c r="B8" i="2"/>
  <c r="B11" i="2"/>
  <c r="D33" i="1" l="1"/>
  <c r="D42" i="1"/>
  <c r="D29" i="1"/>
  <c r="D77" i="1"/>
  <c r="D68" i="1"/>
  <c r="D66" i="1"/>
  <c r="D56" i="1"/>
  <c r="D74" i="1"/>
  <c r="D46" i="1"/>
  <c r="D48" i="1" s="1"/>
  <c r="D36" i="1"/>
  <c r="D15" i="1"/>
  <c r="D85" i="1" l="1"/>
  <c r="D52" i="2"/>
</calcChain>
</file>

<file path=xl/sharedStrings.xml><?xml version="1.0" encoding="utf-8"?>
<sst xmlns="http://schemas.openxmlformats.org/spreadsheetml/2006/main" count="199" uniqueCount="86">
  <si>
    <t>Zadar</t>
  </si>
  <si>
    <t>NAZIV PRIMATELJA</t>
  </si>
  <si>
    <t>OIB PRIMATELJA</t>
  </si>
  <si>
    <t>SJEDIŠTE PRIMATELJA</t>
  </si>
  <si>
    <t>NAČIN OBJAVE ISPLAČENOG IZNOSA</t>
  </si>
  <si>
    <t>Vrsta rashoda i izdatka</t>
  </si>
  <si>
    <t>UKUPNO :</t>
  </si>
  <si>
    <t>Način objave isplaćenog iznosa</t>
  </si>
  <si>
    <t>Obveznik-isplatitelj</t>
  </si>
  <si>
    <t>Ministarstvo</t>
  </si>
  <si>
    <t>UKUPNO:</t>
  </si>
  <si>
    <t>3132-Doprinosi za obvezno zdravstveno osiguranje</t>
  </si>
  <si>
    <t>3212-Naknade za prijevoz, za rad na terenu i odvojeni život</t>
  </si>
  <si>
    <t>Zagreb</t>
  </si>
  <si>
    <t>OŠ ZADARSKI OTOCI-ZADAR</t>
  </si>
  <si>
    <t>Trg Damira Tomljanovića Gavrana 2 23000 Zadar</t>
  </si>
  <si>
    <t>OIB 31690679863</t>
  </si>
  <si>
    <t>Odgovorna osoba: Davor Barić, dipl.ing.</t>
  </si>
  <si>
    <t>Premium plus d.o.o</t>
  </si>
  <si>
    <t>3234-Komunalne usluge</t>
  </si>
  <si>
    <t>Hrvatski Telekom d.d.</t>
  </si>
  <si>
    <t xml:space="preserve">Zagreb </t>
  </si>
  <si>
    <t xml:space="preserve">3231- Usluge telefona, pošte i prijevoza </t>
  </si>
  <si>
    <t>3111-Bruto plaće za redovan rad (ukupni iznos bez bolovanja na teret HZZO-a)</t>
  </si>
  <si>
    <t>3295-Pristojbe i naknade</t>
  </si>
  <si>
    <t>Vodovod  d.o.o.</t>
  </si>
  <si>
    <t>3239-Ostale usluge</t>
  </si>
  <si>
    <t xml:space="preserve">3121- Ostali rashodi za zaposlene </t>
  </si>
  <si>
    <t>HEP-OPSKRBA D.O.O.</t>
  </si>
  <si>
    <t>3223- Energija</t>
  </si>
  <si>
    <t>Javna vatrogasna postrojba Zadar</t>
  </si>
  <si>
    <t xml:space="preserve">ČISTOĆA D.D. </t>
  </si>
  <si>
    <t xml:space="preserve">Hrvatska pošta d.d. </t>
  </si>
  <si>
    <t>87311810356.</t>
  </si>
  <si>
    <t>Velika Gorica</t>
  </si>
  <si>
    <t>Financijska agencija d.o.o.</t>
  </si>
  <si>
    <t>Zdenka Supičić Špralja</t>
  </si>
  <si>
    <t xml:space="preserve">Silba </t>
  </si>
  <si>
    <t>3235-Zakupnine i najmanine</t>
  </si>
  <si>
    <t xml:space="preserve">Marko Džaja </t>
  </si>
  <si>
    <t>Veli Iž</t>
  </si>
  <si>
    <t xml:space="preserve">Jovan Bogdan </t>
  </si>
  <si>
    <t>Olib</t>
  </si>
  <si>
    <t>3221-Uredski materijal i ostali materijalni rashodi</t>
  </si>
  <si>
    <t xml:space="preserve">Pevex d.o.o. </t>
  </si>
  <si>
    <t>HEP-ELEKTRA D.O.O.</t>
  </si>
  <si>
    <t xml:space="preserve">Virga d.o.o. </t>
  </si>
  <si>
    <t xml:space="preserve">Bibinje </t>
  </si>
  <si>
    <t>3299-Ostale nespomenute usluge</t>
  </si>
  <si>
    <t>INFORMACIJE O TROŠENJU SREDSTAVA ZA VELJAČU 2026.</t>
  </si>
  <si>
    <t>UKUPNO ZA VELJAČU 2026.</t>
  </si>
  <si>
    <t>Ukupno za veljaču 2026.</t>
  </si>
  <si>
    <t>3238-Računalne usluge</t>
  </si>
  <si>
    <t>Babić d.o.o.</t>
  </si>
  <si>
    <t>Opti print adria d.o.o.</t>
  </si>
  <si>
    <t xml:space="preserve">Školske novine d.d. </t>
  </si>
  <si>
    <t xml:space="preserve">O.M. Suport </t>
  </si>
  <si>
    <t>Optimus Lab d.o.o.</t>
  </si>
  <si>
    <t xml:space="preserve">Čakovec </t>
  </si>
  <si>
    <t xml:space="preserve">Kone d.o.o. </t>
  </si>
  <si>
    <t xml:space="preserve">Zadar tehnika d.o.o. </t>
  </si>
  <si>
    <t xml:space="preserve">Hrvatska zajednica osnovnih škola </t>
  </si>
  <si>
    <t xml:space="preserve">Hrvatska mreža školskih knjižničara </t>
  </si>
  <si>
    <t xml:space="preserve">LC DESIGN D.O.O. </t>
  </si>
  <si>
    <t xml:space="preserve">4521-Dodatna ulaganja na postrojenjima i opremi </t>
  </si>
  <si>
    <t>Dubrovnik sun d.o.o.</t>
  </si>
  <si>
    <t>Dubrovnik</t>
  </si>
  <si>
    <t>Veliko Trgovišće</t>
  </si>
  <si>
    <t>71981294715</t>
  </si>
  <si>
    <t>23071028130</t>
  </si>
  <si>
    <t>00432869176</t>
  </si>
  <si>
    <t>3294-Članarine</t>
  </si>
  <si>
    <t xml:space="preserve">3292-Premije osiguranja </t>
  </si>
  <si>
    <t xml:space="preserve">3227-Službena radna odjeća i obuća </t>
  </si>
  <si>
    <t>3224- Usluge tekućeg i investicijskog održavanja</t>
  </si>
  <si>
    <t xml:space="preserve">3211-Službena putovanja </t>
  </si>
  <si>
    <t xml:space="preserve">3213-Stručno usavršavanje zaposlenika </t>
  </si>
  <si>
    <t xml:space="preserve">3721- Naknade građanim ai kućanstvima u novcu </t>
  </si>
  <si>
    <t>Würth-Hrvatska d.o.o.</t>
  </si>
  <si>
    <t>Dechatlon Zagreb d.o.o.</t>
  </si>
  <si>
    <t>Hrvatska osiguravajuća kuća d.d.</t>
  </si>
  <si>
    <t>MAT OBRT ZA PODUKU VL.MAJA ZELČIĆ</t>
  </si>
  <si>
    <t>Mikeli trade d.o.o.</t>
  </si>
  <si>
    <t>AUTO KLJUČ,vl. S. Kulenović</t>
  </si>
  <si>
    <t>Hrvatska zajednica računovodstvenih i financijskih djelatnika d.o.o.</t>
  </si>
  <si>
    <t xml:space="preserve">3237- Intelektualne i osobne usluge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</si>
</sst>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3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4" fillId="0" borderId="2" xfId="0" applyFont="1" applyBorder="1"/>
    <xf numFmtId="0" fontId="2" fillId="0" borderId="0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center" wrapText="1"/>
    </xf>
    <xf numFmtId="164" fontId="2" fillId="4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" fontId="1" fillId="4" borderId="1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/>
    <xf numFmtId="0" fontId="4" fillId="0" borderId="0" xfId="0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 applyFill="1"/>
    <xf numFmtId="4" fontId="0" fillId="0" borderId="0" xfId="0" applyNumberFormat="1" applyFill="1"/>
    <xf numFmtId="4" fontId="4" fillId="0" borderId="0" xfId="0" applyNumberFormat="1" applyFont="1"/>
    <xf numFmtId="164" fontId="0" fillId="0" borderId="1" xfId="0" applyNumberFormat="1" applyFill="1" applyBorder="1"/>
    <xf numFmtId="164" fontId="5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0" xfId="0" applyFill="1"/>
    <xf numFmtId="4" fontId="0" fillId="2" borderId="0" xfId="0" applyNumberFormat="1" applyFill="1"/>
    <xf numFmtId="0" fontId="0" fillId="2" borderId="1" xfId="0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0" fillId="2" borderId="0" xfId="0" applyFont="1" applyFill="1"/>
    <xf numFmtId="4" fontId="0" fillId="2" borderId="0" xfId="0" applyNumberFormat="1" applyFont="1" applyFill="1"/>
    <xf numFmtId="0" fontId="0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0" xfId="0" applyFill="1"/>
    <xf numFmtId="4" fontId="0" fillId="4" borderId="0" xfId="0" applyNumberFormat="1" applyFill="1"/>
    <xf numFmtId="0" fontId="4" fillId="0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/>
    </xf>
    <xf numFmtId="4" fontId="0" fillId="0" borderId="0" xfId="0" applyNumberFormat="1" applyFont="1" applyFill="1"/>
    <xf numFmtId="0" fontId="0" fillId="0" borderId="2" xfId="0" applyFont="1" applyFill="1" applyBorder="1"/>
    <xf numFmtId="0" fontId="0" fillId="0" borderId="4" xfId="0" applyFill="1" applyBorder="1"/>
    <xf numFmtId="49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wrapText="1"/>
    </xf>
    <xf numFmtId="4" fontId="1" fillId="5" borderId="4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4" borderId="9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4"/>
  <sheetViews>
    <sheetView topLeftCell="A70" zoomScaleNormal="100" workbookViewId="0">
      <selection activeCell="B79" sqref="B79"/>
    </sheetView>
  </sheetViews>
  <sheetFormatPr defaultColWidth="16.5703125" defaultRowHeight="15" x14ac:dyDescent="0.25"/>
  <cols>
    <col min="1" max="1" width="35.85546875" customWidth="1"/>
    <col min="2" max="3" width="16.5703125" customWidth="1"/>
    <col min="4" max="4" width="16.5703125" style="37" customWidth="1"/>
    <col min="5" max="5" width="22.85546875" customWidth="1"/>
  </cols>
  <sheetData>
    <row r="3" spans="1:7" s="4" customFormat="1" ht="18.75" customHeight="1" x14ac:dyDescent="0.25">
      <c r="A3" s="5" t="s">
        <v>14</v>
      </c>
      <c r="B3" s="6"/>
      <c r="C3" s="6"/>
      <c r="D3" s="35"/>
      <c r="E3" s="7"/>
    </row>
    <row r="4" spans="1:7" s="4" customFormat="1" ht="18.75" customHeight="1" x14ac:dyDescent="0.25">
      <c r="A4" s="5" t="s">
        <v>15</v>
      </c>
      <c r="B4" s="6"/>
      <c r="C4" s="6"/>
      <c r="D4" s="35"/>
      <c r="E4" s="7"/>
    </row>
    <row r="5" spans="1:7" s="4" customFormat="1" ht="18.75" customHeight="1" x14ac:dyDescent="0.25">
      <c r="A5" s="5" t="s">
        <v>16</v>
      </c>
      <c r="B5" s="6"/>
      <c r="C5" s="6"/>
      <c r="D5" s="35"/>
      <c r="E5" s="7"/>
    </row>
    <row r="6" spans="1:7" ht="15.75" thickBot="1" x14ac:dyDescent="0.3">
      <c r="A6" s="26"/>
      <c r="B6" s="25"/>
      <c r="C6" s="25"/>
      <c r="D6" s="33"/>
      <c r="E6" s="25"/>
    </row>
    <row r="7" spans="1:7" s="8" customFormat="1" ht="27.75" customHeight="1" thickBot="1" x14ac:dyDescent="0.3">
      <c r="A7" s="74" t="s">
        <v>49</v>
      </c>
      <c r="B7" s="75"/>
      <c r="C7" s="75"/>
      <c r="D7" s="75"/>
      <c r="E7" s="76"/>
    </row>
    <row r="8" spans="1:7" s="4" customFormat="1" ht="45.75" customHeight="1" thickBot="1" x14ac:dyDescent="0.3">
      <c r="A8" s="15" t="s">
        <v>1</v>
      </c>
      <c r="B8" s="14" t="s">
        <v>2</v>
      </c>
      <c r="C8" s="14" t="s">
        <v>3</v>
      </c>
      <c r="D8" s="14" t="s">
        <v>4</v>
      </c>
      <c r="E8" s="14" t="s">
        <v>5</v>
      </c>
    </row>
    <row r="9" spans="1:7" s="40" customFormat="1" ht="36" customHeight="1" thickBot="1" x14ac:dyDescent="0.3">
      <c r="A9" s="45" t="s">
        <v>65</v>
      </c>
      <c r="B9" s="46">
        <v>60174672203</v>
      </c>
      <c r="C9" s="67" t="s">
        <v>66</v>
      </c>
      <c r="D9" s="47">
        <v>360</v>
      </c>
      <c r="E9" s="28" t="s">
        <v>75</v>
      </c>
      <c r="G9" s="41"/>
    </row>
    <row r="10" spans="1:7" ht="36" customHeight="1" thickBot="1" x14ac:dyDescent="0.3">
      <c r="A10" s="29" t="s">
        <v>6</v>
      </c>
      <c r="B10" s="30"/>
      <c r="C10" s="31"/>
      <c r="D10" s="36">
        <v>360</v>
      </c>
      <c r="E10" s="28"/>
      <c r="G10" s="34"/>
    </row>
    <row r="11" spans="1:7" s="40" customFormat="1" ht="43.5" customHeight="1" thickBot="1" x14ac:dyDescent="0.3">
      <c r="A11" s="50" t="s">
        <v>84</v>
      </c>
      <c r="B11" s="46">
        <v>75508100288</v>
      </c>
      <c r="C11" s="27" t="s">
        <v>21</v>
      </c>
      <c r="D11" s="47">
        <v>100</v>
      </c>
      <c r="E11" s="28" t="s">
        <v>76</v>
      </c>
      <c r="G11" s="41"/>
    </row>
    <row r="12" spans="1:7" ht="36" customHeight="1" thickBot="1" x14ac:dyDescent="0.3">
      <c r="A12" s="29" t="s">
        <v>6</v>
      </c>
      <c r="B12" s="30"/>
      <c r="C12" s="31"/>
      <c r="D12" s="36">
        <v>100</v>
      </c>
      <c r="E12" s="28"/>
      <c r="G12" s="34"/>
    </row>
    <row r="13" spans="1:7" s="56" customFormat="1" ht="36" customHeight="1" thickBot="1" x14ac:dyDescent="0.3">
      <c r="A13" s="51" t="s">
        <v>18</v>
      </c>
      <c r="B13" s="52">
        <v>47612356838</v>
      </c>
      <c r="C13" s="53" t="s">
        <v>0</v>
      </c>
      <c r="D13" s="54">
        <v>515.04999999999995</v>
      </c>
      <c r="E13" s="55" t="s">
        <v>43</v>
      </c>
      <c r="G13" s="57"/>
    </row>
    <row r="14" spans="1:7" s="56" customFormat="1" ht="36" customHeight="1" thickBot="1" x14ac:dyDescent="0.3">
      <c r="A14" s="51" t="s">
        <v>18</v>
      </c>
      <c r="B14" s="52">
        <v>47612356838</v>
      </c>
      <c r="C14" s="53" t="s">
        <v>0</v>
      </c>
      <c r="D14" s="54">
        <v>296.25</v>
      </c>
      <c r="E14" s="55" t="s">
        <v>43</v>
      </c>
      <c r="G14" s="57"/>
    </row>
    <row r="15" spans="1:7" s="40" customFormat="1" ht="36" customHeight="1" thickBot="1" x14ac:dyDescent="0.3">
      <c r="A15" s="29" t="s">
        <v>6</v>
      </c>
      <c r="B15" s="30"/>
      <c r="C15" s="31"/>
      <c r="D15" s="36">
        <f>D13+D14</f>
        <v>811.3</v>
      </c>
      <c r="E15" s="27"/>
      <c r="G15" s="41"/>
    </row>
    <row r="16" spans="1:7" s="56" customFormat="1" ht="36" customHeight="1" thickBot="1" x14ac:dyDescent="0.3">
      <c r="A16" s="51" t="s">
        <v>46</v>
      </c>
      <c r="B16" s="52">
        <v>60246911305</v>
      </c>
      <c r="C16" s="53" t="s">
        <v>47</v>
      </c>
      <c r="D16" s="54">
        <v>2260.64</v>
      </c>
      <c r="E16" s="55" t="s">
        <v>43</v>
      </c>
      <c r="G16" s="57"/>
    </row>
    <row r="17" spans="1:7" s="40" customFormat="1" ht="36" customHeight="1" thickBot="1" x14ac:dyDescent="0.3">
      <c r="A17" s="29" t="s">
        <v>6</v>
      </c>
      <c r="B17" s="30"/>
      <c r="C17" s="31"/>
      <c r="D17" s="36">
        <v>2260.64</v>
      </c>
      <c r="E17" s="27"/>
      <c r="G17" s="41"/>
    </row>
    <row r="18" spans="1:7" s="61" customFormat="1" ht="32.25" customHeight="1" thickBot="1" x14ac:dyDescent="0.3">
      <c r="A18" s="51" t="s">
        <v>44</v>
      </c>
      <c r="B18" s="59">
        <v>73660371074</v>
      </c>
      <c r="C18" s="51" t="s">
        <v>21</v>
      </c>
      <c r="D18" s="60">
        <v>264.20999999999998</v>
      </c>
      <c r="E18" s="58" t="s">
        <v>43</v>
      </c>
      <c r="G18" s="62"/>
    </row>
    <row r="19" spans="1:7" ht="36" customHeight="1" thickBot="1" x14ac:dyDescent="0.3">
      <c r="A19" s="29" t="s">
        <v>6</v>
      </c>
      <c r="B19" s="30"/>
      <c r="C19" s="31"/>
      <c r="D19" s="36">
        <v>264.20999999999998</v>
      </c>
      <c r="E19" s="27"/>
      <c r="G19" s="34"/>
    </row>
    <row r="20" spans="1:7" s="39" customFormat="1" ht="32.25" customHeight="1" thickBot="1" x14ac:dyDescent="0.3">
      <c r="A20" s="45" t="s">
        <v>83</v>
      </c>
      <c r="B20" s="68">
        <v>77852558421</v>
      </c>
      <c r="C20" s="45" t="s">
        <v>0</v>
      </c>
      <c r="D20" s="49">
        <v>6</v>
      </c>
      <c r="E20" s="50" t="s">
        <v>43</v>
      </c>
      <c r="G20" s="69"/>
    </row>
    <row r="21" spans="1:7" ht="36" customHeight="1" thickBot="1" x14ac:dyDescent="0.3">
      <c r="A21" s="29" t="s">
        <v>6</v>
      </c>
      <c r="B21" s="30"/>
      <c r="C21" s="31"/>
      <c r="D21" s="36">
        <v>6</v>
      </c>
      <c r="E21" s="27"/>
      <c r="G21" s="34"/>
    </row>
    <row r="22" spans="1:7" s="39" customFormat="1" ht="32.25" customHeight="1" thickBot="1" x14ac:dyDescent="0.3">
      <c r="A22" s="45" t="s">
        <v>82</v>
      </c>
      <c r="B22" s="68">
        <v>77192952415</v>
      </c>
      <c r="C22" s="45" t="s">
        <v>0</v>
      </c>
      <c r="D22" s="49">
        <v>17.100000000000001</v>
      </c>
      <c r="E22" s="50" t="s">
        <v>43</v>
      </c>
      <c r="G22" s="69"/>
    </row>
    <row r="23" spans="1:7" ht="36" customHeight="1" thickBot="1" x14ac:dyDescent="0.3">
      <c r="A23" s="29" t="s">
        <v>6</v>
      </c>
      <c r="B23" s="30"/>
      <c r="C23" s="31"/>
      <c r="D23" s="36">
        <v>17.100000000000001</v>
      </c>
      <c r="E23" s="27"/>
      <c r="G23" s="34"/>
    </row>
    <row r="24" spans="1:7" s="39" customFormat="1" ht="32.25" customHeight="1" thickBot="1" x14ac:dyDescent="0.3">
      <c r="A24" s="45" t="s">
        <v>81</v>
      </c>
      <c r="B24" s="68">
        <v>96946541215</v>
      </c>
      <c r="C24" s="45" t="s">
        <v>13</v>
      </c>
      <c r="D24" s="49">
        <v>27</v>
      </c>
      <c r="E24" s="50" t="s">
        <v>43</v>
      </c>
      <c r="G24" s="69"/>
    </row>
    <row r="25" spans="1:7" ht="36" customHeight="1" thickBot="1" x14ac:dyDescent="0.3">
      <c r="A25" s="29" t="s">
        <v>6</v>
      </c>
      <c r="B25" s="30"/>
      <c r="C25" s="31"/>
      <c r="D25" s="36">
        <v>27</v>
      </c>
      <c r="E25" s="27"/>
      <c r="G25" s="34"/>
    </row>
    <row r="26" spans="1:7" s="39" customFormat="1" ht="32.25" customHeight="1" thickBot="1" x14ac:dyDescent="0.3">
      <c r="A26" s="45" t="s">
        <v>55</v>
      </c>
      <c r="B26" s="68">
        <v>24796394086</v>
      </c>
      <c r="C26" s="45" t="s">
        <v>13</v>
      </c>
      <c r="D26" s="49">
        <v>58</v>
      </c>
      <c r="E26" s="50" t="s">
        <v>43</v>
      </c>
      <c r="G26" s="69"/>
    </row>
    <row r="27" spans="1:7" ht="36" customHeight="1" thickBot="1" x14ac:dyDescent="0.3">
      <c r="A27" s="29" t="s">
        <v>6</v>
      </c>
      <c r="B27" s="30"/>
      <c r="C27" s="31"/>
      <c r="D27" s="36">
        <v>58</v>
      </c>
      <c r="E27" s="27"/>
      <c r="G27" s="34"/>
    </row>
    <row r="28" spans="1:7" s="56" customFormat="1" ht="36" customHeight="1" thickBot="1" x14ac:dyDescent="0.3">
      <c r="A28" s="51" t="s">
        <v>28</v>
      </c>
      <c r="B28" s="52">
        <v>63073332379</v>
      </c>
      <c r="C28" s="53" t="s">
        <v>13</v>
      </c>
      <c r="D28" s="54">
        <v>4142.79</v>
      </c>
      <c r="E28" s="55" t="s">
        <v>29</v>
      </c>
      <c r="G28" s="57"/>
    </row>
    <row r="29" spans="1:7" ht="36" customHeight="1" thickBot="1" x14ac:dyDescent="0.3">
      <c r="A29" s="29" t="s">
        <v>6</v>
      </c>
      <c r="B29" s="30"/>
      <c r="C29" s="31"/>
      <c r="D29" s="36">
        <f>4142.79</f>
        <v>4142.79</v>
      </c>
      <c r="E29" s="28"/>
      <c r="G29" s="34"/>
    </row>
    <row r="30" spans="1:7" s="56" customFormat="1" ht="36" customHeight="1" thickBot="1" x14ac:dyDescent="0.3">
      <c r="A30" s="51" t="s">
        <v>45</v>
      </c>
      <c r="B30" s="52">
        <v>43965974818</v>
      </c>
      <c r="C30" s="53" t="s">
        <v>13</v>
      </c>
      <c r="D30" s="54">
        <v>3.05</v>
      </c>
      <c r="E30" s="55" t="s">
        <v>29</v>
      </c>
      <c r="G30" s="57"/>
    </row>
    <row r="31" spans="1:7" s="56" customFormat="1" ht="36" customHeight="1" thickBot="1" x14ac:dyDescent="0.3">
      <c r="A31" s="51" t="s">
        <v>45</v>
      </c>
      <c r="B31" s="52">
        <v>43965974818</v>
      </c>
      <c r="C31" s="53" t="s">
        <v>13</v>
      </c>
      <c r="D31" s="54">
        <v>3.05</v>
      </c>
      <c r="E31" s="55" t="s">
        <v>29</v>
      </c>
      <c r="G31" s="57"/>
    </row>
    <row r="32" spans="1:7" s="56" customFormat="1" ht="36" customHeight="1" thickBot="1" x14ac:dyDescent="0.3">
      <c r="A32" s="51" t="s">
        <v>45</v>
      </c>
      <c r="B32" s="52">
        <v>43965974818</v>
      </c>
      <c r="C32" s="53" t="s">
        <v>13</v>
      </c>
      <c r="D32" s="54">
        <v>0.2</v>
      </c>
      <c r="E32" s="55" t="s">
        <v>29</v>
      </c>
      <c r="G32" s="57"/>
    </row>
    <row r="33" spans="1:8" s="65" customFormat="1" ht="36" customHeight="1" thickBot="1" x14ac:dyDescent="0.3">
      <c r="A33" s="29" t="s">
        <v>6</v>
      </c>
      <c r="B33" s="30"/>
      <c r="C33" s="31"/>
      <c r="D33" s="36">
        <f>D30+D31+D32</f>
        <v>6.3</v>
      </c>
      <c r="E33" s="64"/>
      <c r="G33" s="66"/>
    </row>
    <row r="34" spans="1:8" s="61" customFormat="1" ht="36" customHeight="1" thickBot="1" x14ac:dyDescent="0.3">
      <c r="A34" s="51" t="s">
        <v>20</v>
      </c>
      <c r="B34" s="63">
        <v>81793146560</v>
      </c>
      <c r="C34" s="51" t="s">
        <v>13</v>
      </c>
      <c r="D34" s="60">
        <v>29.2</v>
      </c>
      <c r="E34" s="58" t="s">
        <v>22</v>
      </c>
      <c r="G34" s="62"/>
      <c r="H34" s="62"/>
    </row>
    <row r="35" spans="1:8" s="56" customFormat="1" ht="36" customHeight="1" thickBot="1" x14ac:dyDescent="0.3">
      <c r="A35" s="51" t="s">
        <v>20</v>
      </c>
      <c r="B35" s="63">
        <v>81793146560</v>
      </c>
      <c r="C35" s="51" t="s">
        <v>13</v>
      </c>
      <c r="D35" s="60">
        <v>69.349999999999994</v>
      </c>
      <c r="E35" s="58" t="s">
        <v>22</v>
      </c>
      <c r="G35" s="57"/>
    </row>
    <row r="36" spans="1:8" s="39" customFormat="1" ht="36" customHeight="1" thickBot="1" x14ac:dyDescent="0.3">
      <c r="A36" s="29" t="s">
        <v>6</v>
      </c>
      <c r="B36" s="30"/>
      <c r="C36" s="31"/>
      <c r="D36" s="36">
        <f>D34+D35</f>
        <v>98.55</v>
      </c>
      <c r="E36" s="27"/>
    </row>
    <row r="37" spans="1:8" s="39" customFormat="1" ht="36" customHeight="1" thickBot="1" x14ac:dyDescent="0.3">
      <c r="A37" s="45" t="s">
        <v>32</v>
      </c>
      <c r="B37" s="48" t="s">
        <v>33</v>
      </c>
      <c r="C37" s="45" t="s">
        <v>34</v>
      </c>
      <c r="D37" s="49">
        <v>15.75</v>
      </c>
      <c r="E37" s="50" t="s">
        <v>22</v>
      </c>
    </row>
    <row r="38" spans="1:8" ht="36" customHeight="1" thickBot="1" x14ac:dyDescent="0.3">
      <c r="A38" s="29" t="s">
        <v>6</v>
      </c>
      <c r="B38" s="30"/>
      <c r="C38" s="31"/>
      <c r="D38" s="36">
        <v>15.75</v>
      </c>
      <c r="E38" s="27"/>
    </row>
    <row r="39" spans="1:8" s="40" customFormat="1" ht="36" customHeight="1" thickBot="1" x14ac:dyDescent="0.3">
      <c r="A39" s="45" t="s">
        <v>53</v>
      </c>
      <c r="B39" s="46">
        <v>78594949041</v>
      </c>
      <c r="C39" s="27" t="s">
        <v>0</v>
      </c>
      <c r="D39" s="47">
        <v>3156.25</v>
      </c>
      <c r="E39" s="28" t="s">
        <v>74</v>
      </c>
      <c r="G39" s="41"/>
    </row>
    <row r="40" spans="1:8" s="40" customFormat="1" ht="36" customHeight="1" thickBot="1" x14ac:dyDescent="0.3">
      <c r="A40" s="29" t="s">
        <v>6</v>
      </c>
      <c r="B40" s="30"/>
      <c r="C40" s="31"/>
      <c r="D40" s="36">
        <v>3156.25</v>
      </c>
      <c r="E40" s="27"/>
      <c r="G40" s="41"/>
    </row>
    <row r="41" spans="1:8" s="40" customFormat="1" ht="36" customHeight="1" thickBot="1" x14ac:dyDescent="0.3">
      <c r="A41" s="27" t="s">
        <v>31</v>
      </c>
      <c r="B41" s="46">
        <v>84923155727</v>
      </c>
      <c r="C41" s="27" t="s">
        <v>0</v>
      </c>
      <c r="D41" s="47">
        <v>520.23</v>
      </c>
      <c r="E41" s="27" t="s">
        <v>19</v>
      </c>
      <c r="G41" s="41"/>
    </row>
    <row r="42" spans="1:8" s="40" customFormat="1" ht="36.75" customHeight="1" thickBot="1" x14ac:dyDescent="0.3">
      <c r="A42" s="29" t="s">
        <v>6</v>
      </c>
      <c r="B42" s="30"/>
      <c r="C42" s="31"/>
      <c r="D42" s="36">
        <f>D41</f>
        <v>520.23</v>
      </c>
      <c r="E42" s="27"/>
      <c r="G42" s="41"/>
    </row>
    <row r="43" spans="1:8" s="39" customFormat="1" ht="36" customHeight="1" thickBot="1" x14ac:dyDescent="0.3">
      <c r="A43" s="27" t="s">
        <v>25</v>
      </c>
      <c r="B43" s="46">
        <v>89406825003</v>
      </c>
      <c r="C43" s="27" t="s">
        <v>0</v>
      </c>
      <c r="D43" s="47">
        <v>16.34</v>
      </c>
      <c r="E43" s="27" t="s">
        <v>19</v>
      </c>
    </row>
    <row r="44" spans="1:8" s="40" customFormat="1" ht="36" customHeight="1" thickBot="1" x14ac:dyDescent="0.3">
      <c r="A44" s="27" t="s">
        <v>25</v>
      </c>
      <c r="B44" s="46">
        <v>89406825003</v>
      </c>
      <c r="C44" s="27" t="s">
        <v>0</v>
      </c>
      <c r="D44" s="47">
        <v>280.12</v>
      </c>
      <c r="E44" s="27" t="s">
        <v>19</v>
      </c>
    </row>
    <row r="45" spans="1:8" s="40" customFormat="1" ht="36.75" customHeight="1" thickBot="1" x14ac:dyDescent="0.3">
      <c r="A45" s="29" t="s">
        <v>6</v>
      </c>
      <c r="B45" s="30"/>
      <c r="C45" s="31"/>
      <c r="D45" s="36">
        <f>D43+D44</f>
        <v>296.45999999999998</v>
      </c>
      <c r="E45" s="27"/>
      <c r="G45" s="41"/>
    </row>
    <row r="46" spans="1:8" s="40" customFormat="1" ht="36" customHeight="1" thickBot="1" x14ac:dyDescent="0.3">
      <c r="A46" s="45" t="s">
        <v>79</v>
      </c>
      <c r="B46" s="46">
        <v>89516372197</v>
      </c>
      <c r="C46" s="27" t="s">
        <v>13</v>
      </c>
      <c r="D46" s="47">
        <f>51.98</f>
        <v>51.98</v>
      </c>
      <c r="E46" s="28" t="s">
        <v>73</v>
      </c>
    </row>
    <row r="47" spans="1:8" s="40" customFormat="1" ht="36" customHeight="1" thickBot="1" x14ac:dyDescent="0.3">
      <c r="A47" s="45" t="s">
        <v>79</v>
      </c>
      <c r="B47" s="46">
        <v>89516372197</v>
      </c>
      <c r="C47" s="27" t="s">
        <v>13</v>
      </c>
      <c r="D47" s="47">
        <v>51.98</v>
      </c>
      <c r="E47" s="28" t="s">
        <v>73</v>
      </c>
    </row>
    <row r="48" spans="1:8" s="40" customFormat="1" ht="36" customHeight="1" thickBot="1" x14ac:dyDescent="0.3">
      <c r="A48" s="29" t="s">
        <v>6</v>
      </c>
      <c r="B48" s="30"/>
      <c r="C48" s="31"/>
      <c r="D48" s="36">
        <f>D46+D47</f>
        <v>103.96</v>
      </c>
      <c r="E48" s="27"/>
    </row>
    <row r="49" spans="1:7" s="40" customFormat="1" ht="36" customHeight="1" thickBot="1" x14ac:dyDescent="0.3">
      <c r="A49" s="45" t="s">
        <v>78</v>
      </c>
      <c r="B49" s="46">
        <v>52641439848</v>
      </c>
      <c r="C49" s="27" t="s">
        <v>67</v>
      </c>
      <c r="D49" s="47">
        <v>17.649999999999999</v>
      </c>
      <c r="E49" s="28" t="s">
        <v>73</v>
      </c>
    </row>
    <row r="50" spans="1:7" s="40" customFormat="1" ht="36" customHeight="1" thickBot="1" x14ac:dyDescent="0.3">
      <c r="A50" s="45" t="s">
        <v>78</v>
      </c>
      <c r="B50" s="46">
        <v>52641439848</v>
      </c>
      <c r="C50" s="27" t="s">
        <v>67</v>
      </c>
      <c r="D50" s="47">
        <v>131.51</v>
      </c>
      <c r="E50" s="28" t="s">
        <v>73</v>
      </c>
    </row>
    <row r="51" spans="1:7" s="40" customFormat="1" ht="36" customHeight="1" thickBot="1" x14ac:dyDescent="0.3">
      <c r="A51" s="45" t="s">
        <v>78</v>
      </c>
      <c r="B51" s="46">
        <v>52641439848</v>
      </c>
      <c r="C51" s="27" t="s">
        <v>67</v>
      </c>
      <c r="D51" s="47">
        <v>211.59</v>
      </c>
      <c r="E51" s="28" t="s">
        <v>73</v>
      </c>
    </row>
    <row r="52" spans="1:7" s="40" customFormat="1" ht="36" customHeight="1" thickBot="1" x14ac:dyDescent="0.3">
      <c r="A52" s="45" t="s">
        <v>78</v>
      </c>
      <c r="B52" s="46">
        <v>52641439848</v>
      </c>
      <c r="C52" s="27" t="s">
        <v>67</v>
      </c>
      <c r="D52" s="47">
        <v>54.93</v>
      </c>
      <c r="E52" s="28" t="s">
        <v>73</v>
      </c>
    </row>
    <row r="53" spans="1:7" s="40" customFormat="1" ht="36" customHeight="1" thickBot="1" x14ac:dyDescent="0.3">
      <c r="A53" s="29" t="s">
        <v>6</v>
      </c>
      <c r="B53" s="83"/>
      <c r="C53" s="31"/>
      <c r="D53" s="36">
        <f>D49+D50+D51+D52</f>
        <v>415.68</v>
      </c>
      <c r="E53" s="27"/>
    </row>
    <row r="54" spans="1:7" s="40" customFormat="1" ht="36" customHeight="1" thickBot="1" x14ac:dyDescent="0.3">
      <c r="A54" s="70" t="s">
        <v>57</v>
      </c>
      <c r="B54" s="84" t="s">
        <v>68</v>
      </c>
      <c r="C54" s="71" t="s">
        <v>58</v>
      </c>
      <c r="D54" s="47">
        <v>136.25</v>
      </c>
      <c r="E54" s="28" t="s">
        <v>52</v>
      </c>
      <c r="G54" s="41"/>
    </row>
    <row r="55" spans="1:7" s="40" customFormat="1" ht="36" customHeight="1" thickBot="1" x14ac:dyDescent="0.3">
      <c r="A55" s="45" t="s">
        <v>57</v>
      </c>
      <c r="B55" s="85" t="s">
        <v>68</v>
      </c>
      <c r="C55" s="27" t="s">
        <v>58</v>
      </c>
      <c r="D55" s="47">
        <v>136.25</v>
      </c>
      <c r="E55" s="28" t="s">
        <v>52</v>
      </c>
      <c r="G55" s="41"/>
    </row>
    <row r="56" spans="1:7" s="40" customFormat="1" ht="36" customHeight="1" thickBot="1" x14ac:dyDescent="0.3">
      <c r="A56" s="29" t="s">
        <v>6</v>
      </c>
      <c r="B56" s="30"/>
      <c r="C56" s="31"/>
      <c r="D56" s="36">
        <f>D54+D55</f>
        <v>272.5</v>
      </c>
      <c r="E56" s="27"/>
    </row>
    <row r="57" spans="1:7" s="56" customFormat="1" ht="36" customHeight="1" thickBot="1" x14ac:dyDescent="0.3">
      <c r="A57" s="51" t="s">
        <v>36</v>
      </c>
      <c r="B57" s="52"/>
      <c r="C57" s="53" t="s">
        <v>37</v>
      </c>
      <c r="D57" s="54">
        <v>300</v>
      </c>
      <c r="E57" s="55" t="s">
        <v>38</v>
      </c>
    </row>
    <row r="58" spans="1:7" s="40" customFormat="1" ht="36" customHeight="1" thickBot="1" x14ac:dyDescent="0.3">
      <c r="A58" s="29" t="s">
        <v>6</v>
      </c>
      <c r="B58" s="30"/>
      <c r="C58" s="31"/>
      <c r="D58" s="36">
        <v>300</v>
      </c>
      <c r="E58" s="27"/>
    </row>
    <row r="59" spans="1:7" s="56" customFormat="1" ht="36" customHeight="1" thickBot="1" x14ac:dyDescent="0.3">
      <c r="A59" s="51" t="s">
        <v>39</v>
      </c>
      <c r="B59" s="52"/>
      <c r="C59" s="53" t="s">
        <v>40</v>
      </c>
      <c r="D59" s="54">
        <v>200</v>
      </c>
      <c r="E59" s="55" t="s">
        <v>38</v>
      </c>
      <c r="G59" s="57"/>
    </row>
    <row r="60" spans="1:7" s="40" customFormat="1" ht="36" customHeight="1" thickBot="1" x14ac:dyDescent="0.3">
      <c r="A60" s="29" t="s">
        <v>6</v>
      </c>
      <c r="B60" s="30"/>
      <c r="C60" s="31"/>
      <c r="D60" s="36">
        <v>200</v>
      </c>
      <c r="E60" s="27"/>
    </row>
    <row r="61" spans="1:7" s="56" customFormat="1" ht="36" customHeight="1" thickBot="1" x14ac:dyDescent="0.3">
      <c r="A61" s="51" t="s">
        <v>41</v>
      </c>
      <c r="B61" s="52"/>
      <c r="C61" s="53" t="s">
        <v>42</v>
      </c>
      <c r="D61" s="54">
        <v>300</v>
      </c>
      <c r="E61" s="55" t="s">
        <v>38</v>
      </c>
      <c r="G61" s="57"/>
    </row>
    <row r="62" spans="1:7" ht="36" customHeight="1" thickBot="1" x14ac:dyDescent="0.3">
      <c r="A62" s="29" t="s">
        <v>6</v>
      </c>
      <c r="B62" s="30"/>
      <c r="C62" s="31"/>
      <c r="D62" s="36">
        <v>300</v>
      </c>
      <c r="E62" s="27"/>
    </row>
    <row r="63" spans="1:7" s="40" customFormat="1" ht="36" customHeight="1" thickBot="1" x14ac:dyDescent="0.3">
      <c r="A63" s="45" t="s">
        <v>56</v>
      </c>
      <c r="B63" s="46" t="s">
        <v>69</v>
      </c>
      <c r="C63" s="27" t="s">
        <v>13</v>
      </c>
      <c r="D63" s="47">
        <v>95</v>
      </c>
      <c r="E63" s="28" t="s">
        <v>85</v>
      </c>
      <c r="G63" s="41"/>
    </row>
    <row r="64" spans="1:7" ht="36" customHeight="1" thickBot="1" x14ac:dyDescent="0.3">
      <c r="A64" s="29" t="s">
        <v>6</v>
      </c>
      <c r="B64" s="30"/>
      <c r="C64" s="31"/>
      <c r="D64" s="36">
        <v>300</v>
      </c>
      <c r="E64" s="27"/>
    </row>
    <row r="65" spans="1:7" s="56" customFormat="1" ht="36" customHeight="1" thickBot="1" x14ac:dyDescent="0.3">
      <c r="A65" s="51" t="s">
        <v>30</v>
      </c>
      <c r="B65" s="52">
        <v>36978292106</v>
      </c>
      <c r="C65" s="53" t="s">
        <v>0</v>
      </c>
      <c r="D65" s="54">
        <v>49.78</v>
      </c>
      <c r="E65" s="55" t="s">
        <v>26</v>
      </c>
      <c r="G65" s="57"/>
    </row>
    <row r="66" spans="1:7" ht="36" customHeight="1" thickBot="1" x14ac:dyDescent="0.3">
      <c r="A66" s="29" t="s">
        <v>6</v>
      </c>
      <c r="B66" s="30"/>
      <c r="C66" s="31"/>
      <c r="D66" s="36">
        <f>D65</f>
        <v>49.78</v>
      </c>
      <c r="E66" s="27"/>
    </row>
    <row r="67" spans="1:7" s="40" customFormat="1" ht="36" customHeight="1" thickBot="1" x14ac:dyDescent="0.3">
      <c r="A67" s="45" t="s">
        <v>59</v>
      </c>
      <c r="B67" s="46">
        <v>15526597734</v>
      </c>
      <c r="C67" s="27" t="s">
        <v>13</v>
      </c>
      <c r="D67" s="47">
        <v>43.58</v>
      </c>
      <c r="E67" s="28" t="s">
        <v>26</v>
      </c>
      <c r="G67" s="41"/>
    </row>
    <row r="68" spans="1:7" ht="36" customHeight="1" thickBot="1" x14ac:dyDescent="0.3">
      <c r="A68" s="29" t="s">
        <v>6</v>
      </c>
      <c r="B68" s="30"/>
      <c r="C68" s="31"/>
      <c r="D68" s="36">
        <f>D67</f>
        <v>43.58</v>
      </c>
      <c r="E68" s="27"/>
    </row>
    <row r="69" spans="1:7" s="40" customFormat="1" ht="36" customHeight="1" thickBot="1" x14ac:dyDescent="0.3">
      <c r="A69" s="45" t="s">
        <v>60</v>
      </c>
      <c r="B69" s="46">
        <v>77750062239</v>
      </c>
      <c r="C69" s="27" t="s">
        <v>0</v>
      </c>
      <c r="D69" s="47">
        <v>20</v>
      </c>
      <c r="E69" s="28" t="s">
        <v>26</v>
      </c>
      <c r="G69" s="41"/>
    </row>
    <row r="70" spans="1:7" s="40" customFormat="1" ht="36" customHeight="1" thickBot="1" x14ac:dyDescent="0.3">
      <c r="A70" s="45" t="s">
        <v>60</v>
      </c>
      <c r="B70" s="46">
        <v>77750062239</v>
      </c>
      <c r="C70" s="27" t="s">
        <v>0</v>
      </c>
      <c r="D70" s="47">
        <v>485.63</v>
      </c>
      <c r="E70" s="28" t="s">
        <v>43</v>
      </c>
      <c r="G70" s="41"/>
    </row>
    <row r="71" spans="1:7" ht="36" customHeight="1" thickBot="1" x14ac:dyDescent="0.3">
      <c r="A71" s="29" t="s">
        <v>6</v>
      </c>
      <c r="B71" s="30"/>
      <c r="C71" s="31"/>
      <c r="D71" s="36">
        <f>D69+D70</f>
        <v>505.63</v>
      </c>
      <c r="E71" s="27"/>
    </row>
    <row r="72" spans="1:7" s="40" customFormat="1" ht="36" customHeight="1" thickBot="1" x14ac:dyDescent="0.3">
      <c r="A72" s="45" t="s">
        <v>54</v>
      </c>
      <c r="B72" s="46">
        <v>11469787133</v>
      </c>
      <c r="C72" s="27" t="s">
        <v>13</v>
      </c>
      <c r="D72" s="47">
        <v>87.1</v>
      </c>
      <c r="E72" s="28" t="s">
        <v>26</v>
      </c>
      <c r="G72" s="41"/>
    </row>
    <row r="73" spans="1:7" s="40" customFormat="1" ht="36" customHeight="1" thickBot="1" x14ac:dyDescent="0.3">
      <c r="A73" s="45" t="s">
        <v>54</v>
      </c>
      <c r="B73" s="46">
        <v>11469787133</v>
      </c>
      <c r="C73" s="27" t="s">
        <v>13</v>
      </c>
      <c r="D73" s="47">
        <v>87.1</v>
      </c>
      <c r="E73" s="28" t="s">
        <v>26</v>
      </c>
      <c r="G73" s="41"/>
    </row>
    <row r="74" spans="1:7" ht="36" customHeight="1" thickBot="1" x14ac:dyDescent="0.3">
      <c r="A74" s="29" t="s">
        <v>6</v>
      </c>
      <c r="B74" s="30"/>
      <c r="C74" s="31"/>
      <c r="D74" s="36">
        <f>D72+D73</f>
        <v>174.2</v>
      </c>
      <c r="E74" s="27"/>
    </row>
    <row r="75" spans="1:7" s="40" customFormat="1" ht="36" customHeight="1" thickBot="1" x14ac:dyDescent="0.3">
      <c r="A75" s="45" t="s">
        <v>61</v>
      </c>
      <c r="B75" s="46">
        <v>78661516143</v>
      </c>
      <c r="C75" s="27" t="s">
        <v>13</v>
      </c>
      <c r="D75" s="47">
        <v>70</v>
      </c>
      <c r="E75" s="28" t="s">
        <v>71</v>
      </c>
      <c r="G75" s="41"/>
    </row>
    <row r="76" spans="1:7" s="40" customFormat="1" ht="36" customHeight="1" thickBot="1" x14ac:dyDescent="0.3">
      <c r="A76" s="45" t="s">
        <v>62</v>
      </c>
      <c r="B76" s="46">
        <v>29448048238</v>
      </c>
      <c r="C76" s="27" t="s">
        <v>13</v>
      </c>
      <c r="D76" s="47">
        <v>15</v>
      </c>
      <c r="E76" s="28" t="s">
        <v>71</v>
      </c>
      <c r="G76" s="41"/>
    </row>
    <row r="77" spans="1:7" s="40" customFormat="1" ht="36" customHeight="1" thickBot="1" x14ac:dyDescent="0.3">
      <c r="A77" s="29" t="s">
        <v>6</v>
      </c>
      <c r="B77" s="30"/>
      <c r="C77" s="31"/>
      <c r="D77" s="36">
        <f>D75+D76</f>
        <v>85</v>
      </c>
      <c r="E77" s="27"/>
      <c r="G77" s="41"/>
    </row>
    <row r="78" spans="1:7" s="40" customFormat="1" ht="36" customHeight="1" thickBot="1" x14ac:dyDescent="0.3">
      <c r="A78" s="45" t="s">
        <v>80</v>
      </c>
      <c r="B78" s="72" t="s">
        <v>70</v>
      </c>
      <c r="C78" s="27" t="s">
        <v>13</v>
      </c>
      <c r="D78" s="47">
        <v>1275.02</v>
      </c>
      <c r="E78" s="28" t="s">
        <v>72</v>
      </c>
      <c r="G78" s="41"/>
    </row>
    <row r="79" spans="1:7" s="40" customFormat="1" ht="36" customHeight="1" thickBot="1" x14ac:dyDescent="0.3">
      <c r="A79" s="29" t="s">
        <v>6</v>
      </c>
      <c r="B79" s="30"/>
      <c r="C79" s="31"/>
      <c r="D79" s="36">
        <v>1275.02</v>
      </c>
      <c r="E79" s="27"/>
      <c r="G79" s="41"/>
    </row>
    <row r="80" spans="1:7" s="56" customFormat="1" ht="36" customHeight="1" thickBot="1" x14ac:dyDescent="0.3">
      <c r="A80" s="51" t="s">
        <v>35</v>
      </c>
      <c r="B80" s="52">
        <v>85821130368</v>
      </c>
      <c r="C80" s="53" t="s">
        <v>21</v>
      </c>
      <c r="D80" s="54">
        <v>10.29</v>
      </c>
      <c r="E80" s="55" t="s">
        <v>48</v>
      </c>
      <c r="G80" s="57"/>
    </row>
    <row r="81" spans="1:9" s="56" customFormat="1" ht="36" customHeight="1" thickBot="1" x14ac:dyDescent="0.3">
      <c r="A81" s="51" t="s">
        <v>35</v>
      </c>
      <c r="B81" s="52">
        <v>85821130368</v>
      </c>
      <c r="C81" s="53" t="s">
        <v>21</v>
      </c>
      <c r="D81" s="54">
        <v>1.66</v>
      </c>
      <c r="E81" s="55" t="s">
        <v>52</v>
      </c>
      <c r="G81" s="57"/>
    </row>
    <row r="82" spans="1:9" s="40" customFormat="1" ht="36" customHeight="1" thickBot="1" x14ac:dyDescent="0.3">
      <c r="A82" s="29" t="s">
        <v>6</v>
      </c>
      <c r="B82" s="30"/>
      <c r="C82" s="31"/>
      <c r="D82" s="36">
        <f>D80+D81</f>
        <v>11.95</v>
      </c>
      <c r="E82" s="27"/>
    </row>
    <row r="83" spans="1:9" s="40" customFormat="1" ht="49.5" customHeight="1" thickBot="1" x14ac:dyDescent="0.3">
      <c r="A83" s="45" t="s">
        <v>63</v>
      </c>
      <c r="B83" s="46">
        <v>35811343192</v>
      </c>
      <c r="C83" s="27" t="s">
        <v>0</v>
      </c>
      <c r="D83" s="47">
        <v>1500</v>
      </c>
      <c r="E83" s="28" t="s">
        <v>64</v>
      </c>
      <c r="G83" s="41"/>
    </row>
    <row r="84" spans="1:9" s="40" customFormat="1" ht="36" customHeight="1" thickBot="1" x14ac:dyDescent="0.3">
      <c r="A84" s="29" t="s">
        <v>6</v>
      </c>
      <c r="B84" s="30"/>
      <c r="C84" s="31"/>
      <c r="D84" s="36">
        <v>1500</v>
      </c>
      <c r="E84" s="27"/>
    </row>
    <row r="85" spans="1:9" s="40" customFormat="1" ht="36" customHeight="1" thickBot="1" x14ac:dyDescent="0.3">
      <c r="A85" s="16" t="s">
        <v>50</v>
      </c>
      <c r="B85" s="17"/>
      <c r="C85" s="17"/>
      <c r="D85" s="77">
        <f>D10+D12+D15+D17+D19+D21+D23+D25+D27+D29+D33+D36+D38+D40+D42+D45+D48+D53+D56+D58+D60+D62+D64+D66+D68+D71+D74+D77+D79+D82+D84</f>
        <v>17677.879999999997</v>
      </c>
      <c r="E85" s="78"/>
      <c r="F85" s="41"/>
      <c r="G85" s="41"/>
      <c r="H85" s="41">
        <v>439.18</v>
      </c>
      <c r="I85" s="41"/>
    </row>
    <row r="86" spans="1:9" ht="36" customHeight="1" x14ac:dyDescent="0.25">
      <c r="G86" s="34"/>
    </row>
    <row r="87" spans="1:9" ht="36" customHeight="1" x14ac:dyDescent="0.25">
      <c r="D87" s="37" t="s">
        <v>17</v>
      </c>
      <c r="F87" s="34"/>
      <c r="G87" s="34"/>
      <c r="I87" s="34"/>
    </row>
    <row r="88" spans="1:9" x14ac:dyDescent="0.25">
      <c r="G88" s="34"/>
    </row>
    <row r="89" spans="1:9" x14ac:dyDescent="0.25">
      <c r="G89" s="34"/>
    </row>
    <row r="90" spans="1:9" x14ac:dyDescent="0.25">
      <c r="F90" s="34"/>
      <c r="H90" s="34"/>
    </row>
    <row r="91" spans="1:9" x14ac:dyDescent="0.25">
      <c r="F91" s="34"/>
      <c r="G91" s="34"/>
    </row>
    <row r="92" spans="1:9" x14ac:dyDescent="0.25">
      <c r="F92" s="34"/>
      <c r="G92" s="34"/>
    </row>
    <row r="98" spans="4:6" x14ac:dyDescent="0.25">
      <c r="E98" s="34"/>
    </row>
    <row r="99" spans="4:6" x14ac:dyDescent="0.25">
      <c r="F99" s="34"/>
    </row>
    <row r="102" spans="4:6" x14ac:dyDescent="0.25">
      <c r="D102" s="38"/>
    </row>
    <row r="104" spans="4:6" x14ac:dyDescent="0.25">
      <c r="D104" s="38"/>
    </row>
  </sheetData>
  <mergeCells count="2">
    <mergeCell ref="A7:E7"/>
    <mergeCell ref="D85:E85"/>
  </mergeCells>
  <pageMargins left="0.7" right="0.7" top="0.75" bottom="0.75" header="0.3" footer="0.3"/>
  <pageSetup paperSize="9" orientation="portrait" r:id="rId1"/>
  <ignoredErrors>
    <ignoredError sqref="B54:B55 B63 B7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B1" workbookViewId="0">
      <selection activeCell="H10" sqref="H10"/>
    </sheetView>
  </sheetViews>
  <sheetFormatPr defaultColWidth="16.5703125" defaultRowHeight="15" x14ac:dyDescent="0.25"/>
  <cols>
    <col min="1" max="1" width="21.28515625" hidden="1" customWidth="1"/>
    <col min="2" max="2" width="50.5703125" customWidth="1"/>
    <col min="3" max="3" width="43.7109375" customWidth="1"/>
  </cols>
  <sheetData>
    <row r="1" spans="1:6" ht="15.75" thickBot="1" x14ac:dyDescent="0.3"/>
    <row r="2" spans="1:6" s="4" customFormat="1" ht="18.75" customHeight="1" thickBot="1" x14ac:dyDescent="0.3">
      <c r="A2" s="19"/>
      <c r="B2" s="81" t="s">
        <v>14</v>
      </c>
      <c r="C2" s="81"/>
    </row>
    <row r="3" spans="1:6" s="4" customFormat="1" ht="18.75" customHeight="1" thickBot="1" x14ac:dyDescent="0.3">
      <c r="A3" s="19"/>
      <c r="B3" s="20" t="s">
        <v>15</v>
      </c>
      <c r="C3" s="20"/>
    </row>
    <row r="4" spans="1:6" s="4" customFormat="1" ht="18.75" customHeight="1" thickBot="1" x14ac:dyDescent="0.3">
      <c r="A4" s="19"/>
      <c r="B4" s="20" t="s">
        <v>16</v>
      </c>
      <c r="C4" s="20"/>
    </row>
    <row r="5" spans="1:6" ht="18.75" customHeight="1" thickBot="1" x14ac:dyDescent="0.3">
      <c r="A5" s="21"/>
      <c r="B5" s="82"/>
      <c r="C5" s="82"/>
    </row>
    <row r="6" spans="1:6" s="9" customFormat="1" ht="41.25" customHeight="1" thickBot="1" x14ac:dyDescent="0.3">
      <c r="A6" s="22"/>
      <c r="B6" s="79" t="s">
        <v>49</v>
      </c>
      <c r="C6" s="80"/>
    </row>
    <row r="7" spans="1:6" s="4" customFormat="1" ht="45.75" customHeight="1" thickBot="1" x14ac:dyDescent="0.3">
      <c r="A7" s="10" t="s">
        <v>8</v>
      </c>
      <c r="B7" s="23" t="s">
        <v>7</v>
      </c>
      <c r="C7" s="24" t="s">
        <v>5</v>
      </c>
      <c r="E7" s="42"/>
    </row>
    <row r="8" spans="1:6" ht="36" customHeight="1" thickBot="1" x14ac:dyDescent="0.3">
      <c r="A8" s="3" t="s">
        <v>9</v>
      </c>
      <c r="B8" s="43">
        <f>151522.17+17365.46+41297.1</f>
        <v>210184.73</v>
      </c>
      <c r="C8" s="13" t="s">
        <v>23</v>
      </c>
      <c r="E8" s="34"/>
    </row>
    <row r="9" spans="1:6" ht="36" customHeight="1" thickBot="1" x14ac:dyDescent="0.3">
      <c r="A9" s="1"/>
      <c r="B9" s="43">
        <v>34280.92</v>
      </c>
      <c r="C9" s="13" t="s">
        <v>11</v>
      </c>
      <c r="E9" s="34"/>
    </row>
    <row r="10" spans="1:6" ht="36" customHeight="1" thickBot="1" x14ac:dyDescent="0.3">
      <c r="A10" s="1"/>
      <c r="B10" s="43">
        <v>1571.49</v>
      </c>
      <c r="C10" s="13" t="s">
        <v>27</v>
      </c>
      <c r="E10" s="34"/>
    </row>
    <row r="11" spans="1:6" ht="36" customHeight="1" thickBot="1" x14ac:dyDescent="0.3">
      <c r="A11" s="1"/>
      <c r="B11" s="43">
        <f>3783.43+146.77+961.64+24.16</f>
        <v>4916</v>
      </c>
      <c r="C11" s="13" t="s">
        <v>12</v>
      </c>
    </row>
    <row r="12" spans="1:6" ht="36" customHeight="1" thickBot="1" x14ac:dyDescent="0.3">
      <c r="A12" s="2"/>
      <c r="B12" s="44">
        <v>630</v>
      </c>
      <c r="C12" s="12" t="s">
        <v>24</v>
      </c>
      <c r="E12" s="34"/>
      <c r="F12" s="34"/>
    </row>
    <row r="13" spans="1:6" s="40" customFormat="1" ht="36" customHeight="1" thickBot="1" x14ac:dyDescent="0.3">
      <c r="A13" s="45"/>
      <c r="B13" s="44">
        <v>254.18</v>
      </c>
      <c r="C13" s="73" t="s">
        <v>77</v>
      </c>
      <c r="E13" s="41"/>
      <c r="F13" s="41"/>
    </row>
    <row r="14" spans="1:6" ht="36" customHeight="1" thickBot="1" x14ac:dyDescent="0.3">
      <c r="A14" s="2"/>
      <c r="B14" s="32">
        <f>B8+B9+B10+B11+B12+B13</f>
        <v>251837.32</v>
      </c>
      <c r="C14" s="18" t="s">
        <v>51</v>
      </c>
      <c r="E14" s="34"/>
    </row>
    <row r="15" spans="1:6" ht="36" customHeight="1" thickBot="1" x14ac:dyDescent="0.3">
      <c r="A15" s="11" t="s">
        <v>10</v>
      </c>
      <c r="E15" s="34"/>
      <c r="F15" s="34"/>
    </row>
    <row r="16" spans="1:6" x14ac:dyDescent="0.25">
      <c r="C16" t="s">
        <v>17</v>
      </c>
      <c r="F16" s="34"/>
    </row>
    <row r="18" spans="5:6" x14ac:dyDescent="0.25">
      <c r="E18" s="34"/>
      <c r="F18" s="34"/>
    </row>
    <row r="52" spans="4:4" x14ac:dyDescent="0.25">
      <c r="D52" t="e">
        <f>'Kategorija 2'!E=D51+D49+D47+D45+D43+D41+D39+D37+D33+D31+D35+D29+D26+D24+D21+D19+D14+D12+D11</f>
        <v>#NAME?</v>
      </c>
    </row>
  </sheetData>
  <mergeCells count="3">
    <mergeCell ref="B6:C6"/>
    <mergeCell ref="B2:C2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OŠ Zadarski otoci</cp:lastModifiedBy>
  <cp:lastPrinted>2024-03-11T11:15:15Z</cp:lastPrinted>
  <dcterms:created xsi:type="dcterms:W3CDTF">2024-02-15T07:48:27Z</dcterms:created>
  <dcterms:modified xsi:type="dcterms:W3CDTF">2026-03-11T12:35:03Z</dcterms:modified>
</cp:coreProperties>
</file>