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TRANSPARENTNOST\2026\"/>
    </mc:Choice>
  </mc:AlternateContent>
  <bookViews>
    <workbookView xWindow="-105" yWindow="-105" windowWidth="23250" windowHeight="12570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" l="1"/>
  <c r="D106" i="1"/>
  <c r="D105" i="1"/>
  <c r="D90" i="1"/>
  <c r="D85" i="1"/>
  <c r="D70" i="1"/>
  <c r="D65" i="1"/>
  <c r="D58" i="1"/>
  <c r="D55" i="1"/>
  <c r="D53" i="1"/>
  <c r="D42" i="1"/>
  <c r="D40" i="1"/>
  <c r="D37" i="1"/>
  <c r="D34" i="1"/>
  <c r="D23" i="1"/>
  <c r="D19" i="1"/>
  <c r="B10" i="2"/>
  <c r="B14" i="2"/>
  <c r="B8" i="2"/>
  <c r="D48" i="1" l="1"/>
  <c r="D102" i="1"/>
  <c r="D62" i="1" l="1"/>
  <c r="D27" i="1"/>
  <c r="B12" i="2"/>
  <c r="B9" i="2"/>
  <c r="D31" i="1" l="1"/>
  <c r="D29" i="1"/>
  <c r="D60" i="1" l="1"/>
  <c r="D52" i="2" l="1"/>
</calcChain>
</file>

<file path=xl/sharedStrings.xml><?xml version="1.0" encoding="utf-8"?>
<sst xmlns="http://schemas.openxmlformats.org/spreadsheetml/2006/main" count="244" uniqueCount="104">
  <si>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</si>
  <si>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</si>
  <si>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</si>
  <si>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</si>
  <si>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</si>
  <si>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</si>
  <si>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</si>
  <si>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</si>
  <si>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</si>
  <si>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</si>
  <si>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</si>
  <si>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</si>
  <si>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</si>
  <si>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</si>
  <si>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</si>
  <si>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</si>
  <si>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</si>
  <si>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</si>
  <si>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</si>
  <si>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</si>
  <si>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</si>
  <si>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</si>
  <si>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</si>
  <si>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</si>
  <si>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</si>
  <si>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</si>
  <si>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>3239-Ostale usluge</t>
  </si>
  <si>
    <t xml:space="preserve">3121- Ostali rashodi za zaposlene </t>
  </si>
  <si>
    <t>HEP-OPSKRBA D.O.O.</t>
  </si>
  <si>
    <t>3223- Energija</t>
  </si>
  <si>
    <t>Javna vatrogasna postrojba Zadar</t>
  </si>
  <si>
    <t xml:space="preserve">Hrvatska pošta d.d. </t>
  </si>
  <si>
    <t>87311810356.</t>
  </si>
  <si>
    <t>Velika Gorica</t>
  </si>
  <si>
    <t>Financijska agencija d.o.o.</t>
  </si>
  <si>
    <t>Zdenka Supičić Špralja</t>
  </si>
  <si>
    <t xml:space="preserve">Silba </t>
  </si>
  <si>
    <t>3235-Zakupnine i najmanine</t>
  </si>
  <si>
    <t xml:space="preserve">Marko Džaja </t>
  </si>
  <si>
    <t>Veli Iž</t>
  </si>
  <si>
    <t xml:space="preserve">Jovan Bogdan </t>
  </si>
  <si>
    <t>Olib</t>
  </si>
  <si>
    <t>3221-Uredski materijal i ostali materijalni rashodi</t>
  </si>
  <si>
    <t xml:space="preserve">Pevex d.o.o. </t>
  </si>
  <si>
    <t>3238-Računalne usluge</t>
  </si>
  <si>
    <t>Opti print adria d.o.o.</t>
  </si>
  <si>
    <t>Optimus Lab d.o.o.</t>
  </si>
  <si>
    <t xml:space="preserve">Čakovec </t>
  </si>
  <si>
    <t xml:space="preserve">Kone d.o.o. </t>
  </si>
  <si>
    <t>Veliko Trgovišće</t>
  </si>
  <si>
    <t>71981294715</t>
  </si>
  <si>
    <t>3294-Članarine</t>
  </si>
  <si>
    <t>3224- Usluge tekućeg i investicijskog održavanja</t>
  </si>
  <si>
    <t xml:space="preserve">3211-Službena putovanja </t>
  </si>
  <si>
    <t>Würth-Hrvatska d.o.o.</t>
  </si>
  <si>
    <t>AUTO KLJUČ,vl. S. Kulenović</t>
  </si>
  <si>
    <t>3222-Materijal i sirovine</t>
  </si>
  <si>
    <t>Vindija d.d. prehrambena industrija</t>
  </si>
  <si>
    <t>Varaždin</t>
  </si>
  <si>
    <t xml:space="preserve">3211- Službena putovanja </t>
  </si>
  <si>
    <t xml:space="preserve">3225- Sitni inventar i auto gume </t>
  </si>
  <si>
    <t>Terme tuhelj  d.o.o.</t>
  </si>
  <si>
    <t xml:space="preserve">Tuheljske toplice </t>
  </si>
  <si>
    <t xml:space="preserve">Inovativni Zadar d.o.o. </t>
  </si>
  <si>
    <t xml:space="preserve">Školska knjiga d.d. </t>
  </si>
  <si>
    <t>Mikronis d.o.o.</t>
  </si>
  <si>
    <t>Rafael j.d.o.o.</t>
  </si>
  <si>
    <t>Nin</t>
  </si>
  <si>
    <t xml:space="preserve">3239-Ostale usluge </t>
  </si>
  <si>
    <t>PA-GO ZADAR  vl.Klarica Gordana</t>
  </si>
  <si>
    <t>Čistoća  d.o.o.</t>
  </si>
  <si>
    <t>Dubrovnik Sun  d.o.o.</t>
  </si>
  <si>
    <t>UKUPNO ZA TRAVANJ 2026.</t>
  </si>
  <si>
    <t>INFORMACIJE O TROŠENJU SREDSTAVA ZA TRAVANJ 2026.</t>
  </si>
  <si>
    <t>Ukupno za travanj 2026.</t>
  </si>
  <si>
    <t xml:space="preserve">3299-Ostali nespomenuti rashodi poslovanja </t>
  </si>
  <si>
    <t>3239-Ostale nespomenute usluge</t>
  </si>
  <si>
    <t>HEP-ELEKTRA D.O.O.</t>
  </si>
  <si>
    <t>3293-Reprezentacija</t>
  </si>
  <si>
    <t>3213- Stručno usavršavanje zaposlenika</t>
  </si>
  <si>
    <t>Mikeli trade d.o.o.</t>
  </si>
  <si>
    <t>Plodine d.o.o.</t>
  </si>
  <si>
    <t xml:space="preserve">Rijeka </t>
  </si>
  <si>
    <t>Virga d.o.o.</t>
  </si>
  <si>
    <t>Bibinje</t>
  </si>
  <si>
    <t>Bent Excelent d.o.o.</t>
  </si>
  <si>
    <t xml:space="preserve">Lipić d.o.o. </t>
  </si>
  <si>
    <t xml:space="preserve">3224-Materijal i dijelovi za tekuće i investicijsko održavanje </t>
  </si>
  <si>
    <t>Spectrum d.o.o.</t>
  </si>
  <si>
    <t>Euro-unit d.o.o.</t>
  </si>
  <si>
    <t>Čakovec</t>
  </si>
  <si>
    <t xml:space="preserve">4226-Športska i glazbena oprema </t>
  </si>
  <si>
    <t>Dražović-trade d.o.o.</t>
  </si>
  <si>
    <t>09134951365</t>
  </si>
  <si>
    <t>Arija nova d.o.o.</t>
  </si>
  <si>
    <t>4227- Uređaji, strojevi i oprema za ostale namjene</t>
  </si>
  <si>
    <t>HARMONIA IN d.o.o.</t>
  </si>
  <si>
    <t>Dubrovnik</t>
  </si>
  <si>
    <t>Enigmatski klub "Božidar Vranicki"</t>
  </si>
  <si>
    <t>Split</t>
  </si>
  <si>
    <t>Glas Koncila d.o.o</t>
  </si>
  <si>
    <t>Hobby i adore d.o.o.</t>
  </si>
  <si>
    <t>Hrvatska udruga ravnatelja osnovnih škola</t>
  </si>
  <si>
    <t>83573049849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</si>
</sst>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3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ill="1"/>
    <xf numFmtId="4" fontId="0" fillId="0" borderId="0" xfId="0" applyNumberFormat="1" applyFill="1"/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0" fillId="0" borderId="1" xfId="0" applyFont="1" applyFill="1" applyBorder="1"/>
    <xf numFmtId="0" fontId="0" fillId="4" borderId="9" xfId="0" applyFill="1" applyBorder="1" applyAlignment="1">
      <alignment horizontal="center"/>
    </xf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" fontId="0" fillId="0" borderId="0" xfId="0" applyNumberFormat="1" applyFont="1" applyFill="1"/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4" xfId="0" applyFill="1" applyBorder="1"/>
    <xf numFmtId="49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5" borderId="4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4" fontId="1" fillId="5" borderId="3" xfId="0" applyNumberFormat="1" applyFont="1" applyFill="1" applyBorder="1" applyAlignment="1">
      <alignment horizontal="center" wrapText="1"/>
    </xf>
    <xf numFmtId="0" fontId="0" fillId="0" borderId="0" xfId="0" applyAlignment="1"/>
    <xf numFmtId="4" fontId="0" fillId="0" borderId="0" xfId="0" applyNumberForma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5"/>
  <sheetViews>
    <sheetView tabSelected="1" zoomScaleNormal="100" workbookViewId="0">
      <selection activeCell="I8" sqref="I8"/>
    </sheetView>
  </sheetViews>
  <sheetFormatPr defaultColWidth="16.5703125" defaultRowHeight="15" x14ac:dyDescent="0.25"/>
  <cols>
    <col min="1" max="1" width="35.85546875" customWidth="1"/>
    <col min="2" max="3" width="16.5703125" customWidth="1"/>
    <col min="4" max="4" width="16.5703125" style="37" customWidth="1"/>
    <col min="5" max="5" width="22.85546875" customWidth="1"/>
  </cols>
  <sheetData>
    <row r="3" spans="1:7" s="4" customFormat="1" ht="18.75" customHeight="1" x14ac:dyDescent="0.25">
      <c r="A3" s="5" t="s">
        <v>14</v>
      </c>
      <c r="B3" s="6"/>
      <c r="C3" s="6"/>
      <c r="D3" s="35"/>
      <c r="E3" s="7"/>
    </row>
    <row r="4" spans="1:7" s="4" customFormat="1" ht="18.75" customHeight="1" x14ac:dyDescent="0.25">
      <c r="A4" s="5" t="s">
        <v>15</v>
      </c>
      <c r="B4" s="6"/>
      <c r="C4" s="6"/>
      <c r="D4" s="35"/>
      <c r="E4" s="7"/>
    </row>
    <row r="5" spans="1:7" s="4" customFormat="1" ht="18.75" customHeight="1" x14ac:dyDescent="0.25">
      <c r="A5" s="5" t="s">
        <v>16</v>
      </c>
      <c r="B5" s="6"/>
      <c r="C5" s="6"/>
      <c r="D5" s="35"/>
      <c r="E5" s="7"/>
    </row>
    <row r="6" spans="1:7" ht="15.75" thickBot="1" x14ac:dyDescent="0.3">
      <c r="A6" s="26"/>
      <c r="B6" s="25"/>
      <c r="C6" s="25"/>
      <c r="D6" s="33"/>
      <c r="E6" s="25"/>
    </row>
    <row r="7" spans="1:7" s="8" customFormat="1" ht="27.75" customHeight="1" thickBot="1" x14ac:dyDescent="0.3">
      <c r="A7" s="64" t="s">
        <v>73</v>
      </c>
      <c r="B7" s="65"/>
      <c r="C7" s="65"/>
      <c r="D7" s="65"/>
      <c r="E7" s="66"/>
    </row>
    <row r="8" spans="1:7" s="4" customFormat="1" ht="45.75" customHeight="1" thickBot="1" x14ac:dyDescent="0.3">
      <c r="A8" s="15" t="s">
        <v>1</v>
      </c>
      <c r="B8" s="14" t="s">
        <v>2</v>
      </c>
      <c r="C8" s="14" t="s">
        <v>3</v>
      </c>
      <c r="D8" s="14" t="s">
        <v>4</v>
      </c>
      <c r="E8" s="14" t="s">
        <v>5</v>
      </c>
    </row>
    <row r="9" spans="1:7" s="40" customFormat="1" ht="36" customHeight="1" thickBot="1" x14ac:dyDescent="0.3">
      <c r="A9" s="45" t="s">
        <v>61</v>
      </c>
      <c r="B9" s="52">
        <v>56566580479</v>
      </c>
      <c r="C9" s="63" t="s">
        <v>62</v>
      </c>
      <c r="D9" s="53">
        <v>70</v>
      </c>
      <c r="E9" s="28" t="s">
        <v>53</v>
      </c>
      <c r="G9" s="41"/>
    </row>
    <row r="10" spans="1:7" ht="36" customHeight="1" thickBot="1" x14ac:dyDescent="0.3">
      <c r="A10" s="29" t="s">
        <v>6</v>
      </c>
      <c r="B10" s="30"/>
      <c r="C10" s="31"/>
      <c r="D10" s="36">
        <v>70</v>
      </c>
      <c r="E10" s="28"/>
      <c r="G10" s="34"/>
    </row>
    <row r="11" spans="1:7" s="40" customFormat="1" ht="36" customHeight="1" thickBot="1" x14ac:dyDescent="0.3">
      <c r="A11" s="45" t="s">
        <v>71</v>
      </c>
      <c r="B11" s="52">
        <v>60174672203</v>
      </c>
      <c r="C11" s="73" t="s">
        <v>97</v>
      </c>
      <c r="D11" s="53">
        <v>331.2</v>
      </c>
      <c r="E11" s="28" t="s">
        <v>53</v>
      </c>
      <c r="G11" s="41"/>
    </row>
    <row r="12" spans="1:7" ht="36" customHeight="1" thickBot="1" x14ac:dyDescent="0.3">
      <c r="A12" s="29" t="s">
        <v>6</v>
      </c>
      <c r="B12" s="30"/>
      <c r="C12" s="31"/>
      <c r="D12" s="36">
        <v>331.2</v>
      </c>
      <c r="E12" s="28"/>
      <c r="G12" s="34"/>
    </row>
    <row r="13" spans="1:7" s="40" customFormat="1" ht="48" customHeight="1" thickBot="1" x14ac:dyDescent="0.3">
      <c r="A13" s="45" t="s">
        <v>98</v>
      </c>
      <c r="B13" s="52">
        <v>60357128753</v>
      </c>
      <c r="C13" s="73" t="s">
        <v>99</v>
      </c>
      <c r="D13" s="53">
        <v>84</v>
      </c>
      <c r="E13" s="28" t="s">
        <v>79</v>
      </c>
      <c r="G13" s="41"/>
    </row>
    <row r="14" spans="1:7" ht="36" customHeight="1" thickBot="1" x14ac:dyDescent="0.3">
      <c r="A14" s="29" t="s">
        <v>6</v>
      </c>
      <c r="B14" s="30"/>
      <c r="C14" s="31"/>
      <c r="D14" s="36">
        <v>84</v>
      </c>
      <c r="E14" s="28"/>
      <c r="G14" s="34"/>
    </row>
    <row r="15" spans="1:7" s="40" customFormat="1" ht="36" customHeight="1" thickBot="1" x14ac:dyDescent="0.3">
      <c r="A15" s="45" t="s">
        <v>18</v>
      </c>
      <c r="B15" s="52">
        <v>47612356838</v>
      </c>
      <c r="C15" s="72" t="s">
        <v>0</v>
      </c>
      <c r="D15" s="53">
        <v>42.37</v>
      </c>
      <c r="E15" s="28" t="s">
        <v>42</v>
      </c>
      <c r="G15" s="41"/>
    </row>
    <row r="16" spans="1:7" s="40" customFormat="1" ht="36" customHeight="1" thickBot="1" x14ac:dyDescent="0.3">
      <c r="A16" s="45" t="s">
        <v>18</v>
      </c>
      <c r="B16" s="52">
        <v>47612356838</v>
      </c>
      <c r="C16" s="72" t="s">
        <v>0</v>
      </c>
      <c r="D16" s="53">
        <v>845.61</v>
      </c>
      <c r="E16" s="28" t="s">
        <v>42</v>
      </c>
      <c r="G16" s="41"/>
    </row>
    <row r="17" spans="1:7" s="40" customFormat="1" ht="36" customHeight="1" thickBot="1" x14ac:dyDescent="0.3">
      <c r="A17" s="45" t="s">
        <v>18</v>
      </c>
      <c r="B17" s="52">
        <v>47612356838</v>
      </c>
      <c r="C17" s="72" t="s">
        <v>0</v>
      </c>
      <c r="D17" s="53">
        <v>2</v>
      </c>
      <c r="E17" s="28" t="s">
        <v>42</v>
      </c>
      <c r="G17" s="41"/>
    </row>
    <row r="18" spans="1:7" s="40" customFormat="1" ht="36" customHeight="1" thickBot="1" x14ac:dyDescent="0.3">
      <c r="A18" s="45" t="s">
        <v>18</v>
      </c>
      <c r="B18" s="52">
        <v>47612356838</v>
      </c>
      <c r="C18" s="72" t="s">
        <v>0</v>
      </c>
      <c r="D18" s="53">
        <v>659.25</v>
      </c>
      <c r="E18" s="28" t="s">
        <v>60</v>
      </c>
      <c r="G18" s="41"/>
    </row>
    <row r="19" spans="1:7" s="40" customFormat="1" ht="36" customHeight="1" thickBot="1" x14ac:dyDescent="0.3">
      <c r="A19" s="29" t="s">
        <v>6</v>
      </c>
      <c r="B19" s="30"/>
      <c r="C19" s="31"/>
      <c r="D19" s="36">
        <f>D15+D16+D17+D18</f>
        <v>1549.23</v>
      </c>
      <c r="E19" s="27"/>
      <c r="G19" s="41"/>
    </row>
    <row r="20" spans="1:7" s="40" customFormat="1" ht="36" customHeight="1" thickBot="1" x14ac:dyDescent="0.3">
      <c r="A20" s="45" t="s">
        <v>65</v>
      </c>
      <c r="B20" s="52">
        <v>59964152545</v>
      </c>
      <c r="C20" s="27" t="s">
        <v>21</v>
      </c>
      <c r="D20" s="53">
        <v>92.91</v>
      </c>
      <c r="E20" s="28" t="s">
        <v>42</v>
      </c>
      <c r="G20" s="41"/>
    </row>
    <row r="21" spans="1:7" s="40" customFormat="1" ht="36" customHeight="1" thickBot="1" x14ac:dyDescent="0.3">
      <c r="A21" s="45" t="s">
        <v>65</v>
      </c>
      <c r="B21" s="52">
        <v>59964152545</v>
      </c>
      <c r="C21" s="27" t="s">
        <v>21</v>
      </c>
      <c r="D21" s="53">
        <v>142.21</v>
      </c>
      <c r="E21" s="28" t="s">
        <v>60</v>
      </c>
      <c r="G21" s="41"/>
    </row>
    <row r="22" spans="1:7" s="40" customFormat="1" ht="36" customHeight="1" thickBot="1" x14ac:dyDescent="0.3">
      <c r="A22" s="45" t="s">
        <v>65</v>
      </c>
      <c r="B22" s="52">
        <v>59964152545</v>
      </c>
      <c r="C22" s="27" t="s">
        <v>21</v>
      </c>
      <c r="D22" s="53">
        <v>179.55</v>
      </c>
      <c r="E22" s="28" t="s">
        <v>60</v>
      </c>
      <c r="G22" s="41"/>
    </row>
    <row r="23" spans="1:7" s="40" customFormat="1" ht="36" customHeight="1" thickBot="1" x14ac:dyDescent="0.3">
      <c r="A23" s="29" t="s">
        <v>6</v>
      </c>
      <c r="B23" s="30"/>
      <c r="C23" s="31"/>
      <c r="D23" s="36">
        <f>D20+D21+D22</f>
        <v>414.67</v>
      </c>
      <c r="E23" s="27"/>
      <c r="G23" s="41"/>
    </row>
    <row r="24" spans="1:7" s="39" customFormat="1" ht="32.25" customHeight="1" thickBot="1" x14ac:dyDescent="0.3">
      <c r="A24" s="45" t="s">
        <v>55</v>
      </c>
      <c r="B24" s="54">
        <v>77852558421</v>
      </c>
      <c r="C24" s="45" t="s">
        <v>0</v>
      </c>
      <c r="D24" s="55">
        <v>14</v>
      </c>
      <c r="E24" s="56" t="s">
        <v>42</v>
      </c>
      <c r="G24" s="57"/>
    </row>
    <row r="25" spans="1:7" ht="36" customHeight="1" thickBot="1" x14ac:dyDescent="0.3">
      <c r="A25" s="29" t="s">
        <v>6</v>
      </c>
      <c r="B25" s="30"/>
      <c r="C25" s="31"/>
      <c r="D25" s="36">
        <v>14</v>
      </c>
      <c r="E25" s="27"/>
      <c r="G25" s="34"/>
    </row>
    <row r="26" spans="1:7" s="39" customFormat="1" ht="32.25" customHeight="1" thickBot="1" x14ac:dyDescent="0.3">
      <c r="A26" s="45" t="s">
        <v>83</v>
      </c>
      <c r="B26" s="54">
        <v>60246911305</v>
      </c>
      <c r="C26" s="45" t="s">
        <v>84</v>
      </c>
      <c r="D26" s="55">
        <v>1137.3800000000001</v>
      </c>
      <c r="E26" s="56" t="s">
        <v>42</v>
      </c>
      <c r="G26" s="57"/>
    </row>
    <row r="27" spans="1:7" ht="36" customHeight="1" thickBot="1" x14ac:dyDescent="0.3">
      <c r="A27" s="29" t="s">
        <v>6</v>
      </c>
      <c r="B27" s="30"/>
      <c r="C27" s="31"/>
      <c r="D27" s="36">
        <f>D26</f>
        <v>1137.3800000000001</v>
      </c>
      <c r="E27" s="27"/>
      <c r="G27" s="34"/>
    </row>
    <row r="28" spans="1:7" s="39" customFormat="1" ht="32.25" customHeight="1" thickBot="1" x14ac:dyDescent="0.3">
      <c r="A28" s="45" t="s">
        <v>85</v>
      </c>
      <c r="B28" s="54">
        <v>91040737993</v>
      </c>
      <c r="C28" s="45" t="s">
        <v>13</v>
      </c>
      <c r="D28" s="55">
        <v>41.5</v>
      </c>
      <c r="E28" s="56" t="s">
        <v>42</v>
      </c>
      <c r="G28" s="57"/>
    </row>
    <row r="29" spans="1:7" ht="36" customHeight="1" thickBot="1" x14ac:dyDescent="0.3">
      <c r="A29" s="29" t="s">
        <v>6</v>
      </c>
      <c r="B29" s="30"/>
      <c r="C29" s="31"/>
      <c r="D29" s="36">
        <f>D28</f>
        <v>41.5</v>
      </c>
      <c r="E29" s="27"/>
      <c r="G29" s="34"/>
    </row>
    <row r="30" spans="1:7" s="39" customFormat="1" ht="32.25" customHeight="1" thickBot="1" x14ac:dyDescent="0.3">
      <c r="A30" s="45" t="s">
        <v>100</v>
      </c>
      <c r="B30" s="54">
        <v>42821159693</v>
      </c>
      <c r="C30" s="45" t="s">
        <v>21</v>
      </c>
      <c r="D30" s="55">
        <v>28</v>
      </c>
      <c r="E30" s="56" t="s">
        <v>42</v>
      </c>
      <c r="G30" s="57"/>
    </row>
    <row r="31" spans="1:7" ht="36" customHeight="1" thickBot="1" x14ac:dyDescent="0.3">
      <c r="A31" s="29" t="s">
        <v>6</v>
      </c>
      <c r="B31" s="30"/>
      <c r="C31" s="31"/>
      <c r="D31" s="36">
        <f>D30</f>
        <v>28</v>
      </c>
      <c r="E31" s="27"/>
      <c r="G31" s="34"/>
    </row>
    <row r="32" spans="1:7" s="39" customFormat="1" ht="32.25" customHeight="1" thickBot="1" x14ac:dyDescent="0.3">
      <c r="A32" s="45" t="s">
        <v>80</v>
      </c>
      <c r="B32" s="54">
        <v>77192952415</v>
      </c>
      <c r="C32" s="45" t="s">
        <v>0</v>
      </c>
      <c r="D32" s="55">
        <v>8.09</v>
      </c>
      <c r="E32" s="56" t="s">
        <v>42</v>
      </c>
      <c r="G32" s="57"/>
    </row>
    <row r="33" spans="1:7" s="39" customFormat="1" ht="32.25" customHeight="1" thickBot="1" x14ac:dyDescent="0.3">
      <c r="A33" s="45" t="s">
        <v>80</v>
      </c>
      <c r="B33" s="54">
        <v>77192952415</v>
      </c>
      <c r="C33" s="45" t="s">
        <v>0</v>
      </c>
      <c r="D33" s="55">
        <v>22.9</v>
      </c>
      <c r="E33" s="56" t="s">
        <v>42</v>
      </c>
      <c r="G33" s="57"/>
    </row>
    <row r="34" spans="1:7" ht="36" customHeight="1" thickBot="1" x14ac:dyDescent="0.3">
      <c r="A34" s="29" t="s">
        <v>6</v>
      </c>
      <c r="B34" s="30"/>
      <c r="C34" s="31"/>
      <c r="D34" s="36">
        <f>D32+D33</f>
        <v>30.99</v>
      </c>
      <c r="E34" s="27"/>
      <c r="G34" s="34"/>
    </row>
    <row r="35" spans="1:7" s="39" customFormat="1" ht="32.25" customHeight="1" thickBot="1" x14ac:dyDescent="0.3">
      <c r="A35" s="45" t="s">
        <v>64</v>
      </c>
      <c r="B35" s="54">
        <v>38967655335</v>
      </c>
      <c r="C35" s="45" t="s">
        <v>13</v>
      </c>
      <c r="D35" s="55">
        <v>26.1</v>
      </c>
      <c r="E35" s="56" t="s">
        <v>42</v>
      </c>
      <c r="G35" s="57"/>
    </row>
    <row r="36" spans="1:7" s="39" customFormat="1" ht="32.25" customHeight="1" thickBot="1" x14ac:dyDescent="0.3">
      <c r="A36" s="45" t="s">
        <v>64</v>
      </c>
      <c r="B36" s="54">
        <v>38967655335</v>
      </c>
      <c r="C36" s="45" t="s">
        <v>13</v>
      </c>
      <c r="D36" s="55">
        <v>254.05</v>
      </c>
      <c r="E36" s="56" t="s">
        <v>42</v>
      </c>
      <c r="G36" s="57"/>
    </row>
    <row r="37" spans="1:7" s="40" customFormat="1" ht="36" customHeight="1" thickBot="1" x14ac:dyDescent="0.3">
      <c r="A37" s="29" t="s">
        <v>6</v>
      </c>
      <c r="B37" s="30"/>
      <c r="C37" s="31"/>
      <c r="D37" s="36">
        <f>D35+D36</f>
        <v>280.15000000000003</v>
      </c>
      <c r="E37" s="27"/>
      <c r="G37" s="41"/>
    </row>
    <row r="38" spans="1:7" s="39" customFormat="1" ht="32.25" customHeight="1" thickBot="1" x14ac:dyDescent="0.3">
      <c r="A38" s="45" t="s">
        <v>81</v>
      </c>
      <c r="B38" s="54">
        <v>92510683607</v>
      </c>
      <c r="C38" s="45" t="s">
        <v>82</v>
      </c>
      <c r="D38" s="55">
        <v>24.04</v>
      </c>
      <c r="E38" s="56" t="s">
        <v>42</v>
      </c>
      <c r="G38" s="57"/>
    </row>
    <row r="39" spans="1:7" s="39" customFormat="1" ht="32.25" customHeight="1" thickBot="1" x14ac:dyDescent="0.3">
      <c r="A39" s="45" t="s">
        <v>81</v>
      </c>
      <c r="B39" s="54">
        <v>92510683607</v>
      </c>
      <c r="C39" s="45" t="s">
        <v>82</v>
      </c>
      <c r="D39" s="55">
        <v>14.59</v>
      </c>
      <c r="E39" s="56" t="s">
        <v>78</v>
      </c>
      <c r="G39" s="57"/>
    </row>
    <row r="40" spans="1:7" ht="36" customHeight="1" thickBot="1" x14ac:dyDescent="0.3">
      <c r="A40" s="29" t="s">
        <v>6</v>
      </c>
      <c r="B40" s="30"/>
      <c r="C40" s="31"/>
      <c r="D40" s="36">
        <f>D38+D39</f>
        <v>38.629999999999995</v>
      </c>
      <c r="E40" s="27"/>
      <c r="G40" s="34"/>
    </row>
    <row r="41" spans="1:7" s="39" customFormat="1" ht="44.25" customHeight="1" thickBot="1" x14ac:dyDescent="0.3">
      <c r="A41" s="45" t="s">
        <v>43</v>
      </c>
      <c r="B41" s="54">
        <v>73660371074</v>
      </c>
      <c r="C41" s="45" t="s">
        <v>21</v>
      </c>
      <c r="D41" s="55">
        <v>142.43</v>
      </c>
      <c r="E41" s="56" t="s">
        <v>87</v>
      </c>
      <c r="G41" s="57"/>
    </row>
    <row r="42" spans="1:7" ht="36" customHeight="1" thickBot="1" x14ac:dyDescent="0.3">
      <c r="A42" s="29" t="s">
        <v>6</v>
      </c>
      <c r="B42" s="30"/>
      <c r="C42" s="31"/>
      <c r="D42" s="36">
        <f>D41</f>
        <v>142.43</v>
      </c>
      <c r="E42" s="27"/>
      <c r="G42" s="34"/>
    </row>
    <row r="43" spans="1:7" s="39" customFormat="1" ht="46.5" customHeight="1" thickBot="1" x14ac:dyDescent="0.3">
      <c r="A43" s="45" t="s">
        <v>88</v>
      </c>
      <c r="B43" s="54">
        <v>77704453919</v>
      </c>
      <c r="C43" s="45" t="s">
        <v>0</v>
      </c>
      <c r="D43" s="55">
        <v>270.11</v>
      </c>
      <c r="E43" s="56" t="s">
        <v>87</v>
      </c>
      <c r="G43" s="57"/>
    </row>
    <row r="44" spans="1:7" ht="36" customHeight="1" thickBot="1" x14ac:dyDescent="0.3">
      <c r="A44" s="29" t="s">
        <v>6</v>
      </c>
      <c r="B44" s="30"/>
      <c r="C44" s="31"/>
      <c r="D44" s="36">
        <v>270.11</v>
      </c>
      <c r="E44" s="27"/>
      <c r="G44" s="34"/>
    </row>
    <row r="45" spans="1:7" s="39" customFormat="1" ht="46.5" customHeight="1" thickBot="1" x14ac:dyDescent="0.3">
      <c r="A45" s="45" t="s">
        <v>86</v>
      </c>
      <c r="B45" s="54">
        <v>81169554452</v>
      </c>
      <c r="C45" s="45" t="s">
        <v>0</v>
      </c>
      <c r="D45" s="55">
        <v>1160</v>
      </c>
      <c r="E45" s="56" t="s">
        <v>87</v>
      </c>
      <c r="G45" s="57"/>
    </row>
    <row r="46" spans="1:7" ht="36" customHeight="1" thickBot="1" x14ac:dyDescent="0.3">
      <c r="A46" s="29" t="s">
        <v>6</v>
      </c>
      <c r="B46" s="30"/>
      <c r="C46" s="31"/>
      <c r="D46" s="36">
        <v>1160</v>
      </c>
      <c r="E46" s="27"/>
      <c r="G46" s="34"/>
    </row>
    <row r="47" spans="1:7" s="40" customFormat="1" ht="36" customHeight="1" thickBot="1" x14ac:dyDescent="0.3">
      <c r="A47" s="58" t="s">
        <v>57</v>
      </c>
      <c r="B47" s="52">
        <v>44138062462</v>
      </c>
      <c r="C47" s="27" t="s">
        <v>58</v>
      </c>
      <c r="D47" s="53">
        <v>461.19</v>
      </c>
      <c r="E47" s="27" t="s">
        <v>56</v>
      </c>
      <c r="F47" s="41"/>
      <c r="G47" s="41"/>
    </row>
    <row r="48" spans="1:7" ht="36" customHeight="1" thickBot="1" x14ac:dyDescent="0.3">
      <c r="A48" s="47" t="s">
        <v>6</v>
      </c>
      <c r="B48" s="48"/>
      <c r="C48" s="49"/>
      <c r="D48" s="50">
        <f>D47</f>
        <v>461.19</v>
      </c>
      <c r="E48" s="51"/>
    </row>
    <row r="49" spans="1:8" s="40" customFormat="1" ht="36" customHeight="1" thickBot="1" x14ac:dyDescent="0.3">
      <c r="A49" s="45" t="s">
        <v>77</v>
      </c>
      <c r="B49" s="52">
        <v>43965974818</v>
      </c>
      <c r="C49" s="27" t="s">
        <v>13</v>
      </c>
      <c r="D49" s="53">
        <v>61.49</v>
      </c>
      <c r="E49" s="28" t="s">
        <v>29</v>
      </c>
      <c r="G49" s="41"/>
    </row>
    <row r="50" spans="1:8" s="40" customFormat="1" ht="36" customHeight="1" thickBot="1" x14ac:dyDescent="0.3">
      <c r="A50" s="45" t="s">
        <v>77</v>
      </c>
      <c r="B50" s="52">
        <v>43965974818</v>
      </c>
      <c r="C50" s="27" t="s">
        <v>13</v>
      </c>
      <c r="D50" s="53">
        <v>73.41</v>
      </c>
      <c r="E50" s="28" t="s">
        <v>29</v>
      </c>
      <c r="G50" s="41"/>
    </row>
    <row r="51" spans="1:8" s="40" customFormat="1" ht="36" customHeight="1" thickBot="1" x14ac:dyDescent="0.3">
      <c r="A51" s="45" t="s">
        <v>77</v>
      </c>
      <c r="B51" s="52">
        <v>43965974818</v>
      </c>
      <c r="C51" s="27" t="s">
        <v>13</v>
      </c>
      <c r="D51" s="53">
        <v>3.05</v>
      </c>
      <c r="E51" s="28" t="s">
        <v>29</v>
      </c>
      <c r="G51" s="41"/>
    </row>
    <row r="52" spans="1:8" s="40" customFormat="1" ht="36" customHeight="1" thickBot="1" x14ac:dyDescent="0.3">
      <c r="A52" s="45" t="s">
        <v>77</v>
      </c>
      <c r="B52" s="52">
        <v>43965974818</v>
      </c>
      <c r="C52" s="27" t="s">
        <v>13</v>
      </c>
      <c r="D52" s="53">
        <v>56.18</v>
      </c>
      <c r="E52" s="28" t="s">
        <v>29</v>
      </c>
      <c r="G52" s="41"/>
    </row>
    <row r="53" spans="1:8" ht="36" customHeight="1" thickBot="1" x14ac:dyDescent="0.3">
      <c r="A53" s="29" t="s">
        <v>6</v>
      </c>
      <c r="B53" s="30"/>
      <c r="C53" s="31"/>
      <c r="D53" s="36">
        <f>D49+D50+D51+D52</f>
        <v>194.13000000000002</v>
      </c>
      <c r="E53" s="28"/>
      <c r="G53" s="34"/>
    </row>
    <row r="54" spans="1:8" s="40" customFormat="1" ht="36" customHeight="1" thickBot="1" x14ac:dyDescent="0.3">
      <c r="A54" s="45" t="s">
        <v>28</v>
      </c>
      <c r="B54" s="52">
        <v>63073332379</v>
      </c>
      <c r="C54" s="27" t="s">
        <v>13</v>
      </c>
      <c r="D54" s="53">
        <v>4393.25</v>
      </c>
      <c r="E54" s="28" t="s">
        <v>29</v>
      </c>
      <c r="G54" s="41"/>
    </row>
    <row r="55" spans="1:8" ht="36" customHeight="1" thickBot="1" x14ac:dyDescent="0.3">
      <c r="A55" s="29" t="s">
        <v>6</v>
      </c>
      <c r="B55" s="30"/>
      <c r="C55" s="31"/>
      <c r="D55" s="36">
        <f>D54</f>
        <v>4393.25</v>
      </c>
      <c r="E55" s="28"/>
      <c r="G55" s="34"/>
    </row>
    <row r="56" spans="1:8" s="39" customFormat="1" ht="36" customHeight="1" thickBot="1" x14ac:dyDescent="0.3">
      <c r="A56" s="45" t="s">
        <v>20</v>
      </c>
      <c r="B56" s="59">
        <v>81793146560</v>
      </c>
      <c r="C56" s="45" t="s">
        <v>13</v>
      </c>
      <c r="D56" s="55">
        <v>53.28</v>
      </c>
      <c r="E56" s="56" t="s">
        <v>22</v>
      </c>
      <c r="G56" s="57"/>
      <c r="H56" s="57"/>
    </row>
    <row r="57" spans="1:8" s="40" customFormat="1" ht="36" customHeight="1" thickBot="1" x14ac:dyDescent="0.3">
      <c r="A57" s="45" t="s">
        <v>20</v>
      </c>
      <c r="B57" s="59">
        <v>81793146560</v>
      </c>
      <c r="C57" s="45" t="s">
        <v>13</v>
      </c>
      <c r="D57" s="55">
        <v>29.2</v>
      </c>
      <c r="E57" s="56" t="s">
        <v>22</v>
      </c>
      <c r="G57" s="41"/>
    </row>
    <row r="58" spans="1:8" s="39" customFormat="1" ht="36" customHeight="1" thickBot="1" x14ac:dyDescent="0.3">
      <c r="A58" s="29" t="s">
        <v>6</v>
      </c>
      <c r="B58" s="30"/>
      <c r="C58" s="31"/>
      <c r="D58" s="36">
        <f>D56+D57</f>
        <v>82.48</v>
      </c>
      <c r="E58" s="27"/>
      <c r="G58" s="57"/>
    </row>
    <row r="59" spans="1:8" s="39" customFormat="1" ht="36" customHeight="1" thickBot="1" x14ac:dyDescent="0.3">
      <c r="A59" s="45" t="s">
        <v>31</v>
      </c>
      <c r="B59" s="59" t="s">
        <v>32</v>
      </c>
      <c r="C59" s="45" t="s">
        <v>33</v>
      </c>
      <c r="D59" s="55">
        <v>51.69</v>
      </c>
      <c r="E59" s="56" t="s">
        <v>22</v>
      </c>
    </row>
    <row r="60" spans="1:8" ht="36" customHeight="1" thickBot="1" x14ac:dyDescent="0.3">
      <c r="A60" s="29" t="s">
        <v>6</v>
      </c>
      <c r="B60" s="30"/>
      <c r="C60" s="31"/>
      <c r="D60" s="36">
        <f>D59</f>
        <v>51.69</v>
      </c>
      <c r="E60" s="27"/>
    </row>
    <row r="61" spans="1:8" s="39" customFormat="1" ht="36" customHeight="1" thickBot="1" x14ac:dyDescent="0.3">
      <c r="A61" s="45" t="s">
        <v>63</v>
      </c>
      <c r="B61" s="59">
        <v>33061586626</v>
      </c>
      <c r="C61" s="45" t="s">
        <v>0</v>
      </c>
      <c r="D61" s="55">
        <v>109.5</v>
      </c>
      <c r="E61" s="56" t="s">
        <v>22</v>
      </c>
    </row>
    <row r="62" spans="1:8" ht="36" customHeight="1" thickBot="1" x14ac:dyDescent="0.3">
      <c r="A62" s="29" t="s">
        <v>6</v>
      </c>
      <c r="B62" s="30"/>
      <c r="C62" s="31"/>
      <c r="D62" s="36">
        <f>D61</f>
        <v>109.5</v>
      </c>
      <c r="E62" s="27"/>
    </row>
    <row r="63" spans="1:8" s="40" customFormat="1" ht="36" customHeight="1" thickBot="1" x14ac:dyDescent="0.3">
      <c r="A63" s="45" t="s">
        <v>96</v>
      </c>
      <c r="B63" s="52">
        <v>71410632078</v>
      </c>
      <c r="C63" s="27" t="s">
        <v>0</v>
      </c>
      <c r="D63" s="53">
        <v>1714.38</v>
      </c>
      <c r="E63" s="28" t="s">
        <v>52</v>
      </c>
      <c r="G63" s="41"/>
    </row>
    <row r="64" spans="1:8" s="40" customFormat="1" ht="36" customHeight="1" thickBot="1" x14ac:dyDescent="0.3">
      <c r="A64" s="45" t="s">
        <v>96</v>
      </c>
      <c r="B64" s="52">
        <v>71410632078</v>
      </c>
      <c r="C64" s="27" t="s">
        <v>0</v>
      </c>
      <c r="D64" s="53">
        <v>1997.5</v>
      </c>
      <c r="E64" s="28" t="s">
        <v>52</v>
      </c>
      <c r="G64" s="41"/>
    </row>
    <row r="65" spans="1:7" s="40" customFormat="1" ht="36" customHeight="1" thickBot="1" x14ac:dyDescent="0.3">
      <c r="A65" s="29" t="s">
        <v>6</v>
      </c>
      <c r="B65" s="30"/>
      <c r="C65" s="31"/>
      <c r="D65" s="36">
        <f>D63+D64</f>
        <v>3711.88</v>
      </c>
      <c r="E65" s="27"/>
      <c r="G65" s="41"/>
    </row>
    <row r="66" spans="1:7" s="40" customFormat="1" ht="36" customHeight="1" thickBot="1" x14ac:dyDescent="0.3">
      <c r="A66" s="27" t="s">
        <v>69</v>
      </c>
      <c r="B66" s="52">
        <v>24292016879</v>
      </c>
      <c r="C66" s="27" t="s">
        <v>0</v>
      </c>
      <c r="D66" s="53">
        <v>85</v>
      </c>
      <c r="E66" s="27" t="s">
        <v>19</v>
      </c>
      <c r="G66" s="41"/>
    </row>
    <row r="67" spans="1:7" s="40" customFormat="1" ht="36.75" customHeight="1" thickBot="1" x14ac:dyDescent="0.3">
      <c r="A67" s="29" t="s">
        <v>6</v>
      </c>
      <c r="B67" s="30"/>
      <c r="C67" s="31"/>
      <c r="D67" s="36">
        <v>85</v>
      </c>
      <c r="E67" s="27"/>
      <c r="G67" s="41"/>
    </row>
    <row r="68" spans="1:7" s="39" customFormat="1" ht="36" customHeight="1" thickBot="1" x14ac:dyDescent="0.3">
      <c r="A68" s="27" t="s">
        <v>25</v>
      </c>
      <c r="B68" s="52">
        <v>89406825003</v>
      </c>
      <c r="C68" s="27" t="s">
        <v>0</v>
      </c>
      <c r="D68" s="53">
        <v>16.34</v>
      </c>
      <c r="E68" s="27" t="s">
        <v>19</v>
      </c>
      <c r="G68" s="57"/>
    </row>
    <row r="69" spans="1:7" s="40" customFormat="1" ht="36" customHeight="1" thickBot="1" x14ac:dyDescent="0.3">
      <c r="A69" s="27" t="s">
        <v>25</v>
      </c>
      <c r="B69" s="52">
        <v>89406825003</v>
      </c>
      <c r="C69" s="27" t="s">
        <v>0</v>
      </c>
      <c r="D69" s="53">
        <v>302.73</v>
      </c>
      <c r="E69" s="27" t="s">
        <v>19</v>
      </c>
    </row>
    <row r="70" spans="1:7" s="40" customFormat="1" ht="36.75" customHeight="1" thickBot="1" x14ac:dyDescent="0.3">
      <c r="A70" s="29" t="s">
        <v>6</v>
      </c>
      <c r="B70" s="30"/>
      <c r="C70" s="31"/>
      <c r="D70" s="36">
        <f>D68+D69</f>
        <v>319.07</v>
      </c>
      <c r="E70" s="27"/>
      <c r="G70" s="41"/>
    </row>
    <row r="71" spans="1:7" s="40" customFormat="1" ht="36" customHeight="1" thickBot="1" x14ac:dyDescent="0.3">
      <c r="A71" s="27" t="s">
        <v>70</v>
      </c>
      <c r="B71" s="52">
        <v>94923155727</v>
      </c>
      <c r="C71" s="27" t="s">
        <v>0</v>
      </c>
      <c r="D71" s="53">
        <v>584.86</v>
      </c>
      <c r="E71" s="27" t="s">
        <v>19</v>
      </c>
    </row>
    <row r="72" spans="1:7" s="40" customFormat="1" ht="36.75" customHeight="1" thickBot="1" x14ac:dyDescent="0.3">
      <c r="A72" s="29" t="s">
        <v>6</v>
      </c>
      <c r="B72" s="30"/>
      <c r="C72" s="31"/>
      <c r="D72" s="36">
        <v>584.86</v>
      </c>
      <c r="E72" s="27"/>
      <c r="G72" s="41"/>
    </row>
    <row r="73" spans="1:7" s="40" customFormat="1" ht="36" customHeight="1" thickBot="1" x14ac:dyDescent="0.3">
      <c r="A73" s="45" t="s">
        <v>54</v>
      </c>
      <c r="B73" s="52">
        <v>52641439848</v>
      </c>
      <c r="C73" s="27" t="s">
        <v>49</v>
      </c>
      <c r="D73" s="53">
        <v>61.08</v>
      </c>
      <c r="E73" s="28" t="s">
        <v>75</v>
      </c>
    </row>
    <row r="74" spans="1:7" s="40" customFormat="1" ht="36" customHeight="1" thickBot="1" x14ac:dyDescent="0.3">
      <c r="A74" s="29" t="s">
        <v>6</v>
      </c>
      <c r="B74" s="46"/>
      <c r="C74" s="31"/>
      <c r="D74" s="36">
        <v>61.08</v>
      </c>
      <c r="E74" s="27"/>
    </row>
    <row r="75" spans="1:7" s="40" customFormat="1" ht="36" customHeight="1" thickBot="1" x14ac:dyDescent="0.3">
      <c r="A75" s="60" t="s">
        <v>46</v>
      </c>
      <c r="B75" s="62" t="s">
        <v>50</v>
      </c>
      <c r="C75" s="61" t="s">
        <v>47</v>
      </c>
      <c r="D75" s="53">
        <v>155</v>
      </c>
      <c r="E75" s="28" t="s">
        <v>44</v>
      </c>
      <c r="G75" s="41"/>
    </row>
    <row r="76" spans="1:7" s="40" customFormat="1" ht="36" customHeight="1" thickBot="1" x14ac:dyDescent="0.3">
      <c r="A76" s="29" t="s">
        <v>6</v>
      </c>
      <c r="B76" s="30"/>
      <c r="C76" s="31"/>
      <c r="D76" s="36">
        <v>155</v>
      </c>
      <c r="E76" s="27"/>
    </row>
    <row r="77" spans="1:7" s="40" customFormat="1" ht="36" customHeight="1" thickBot="1" x14ac:dyDescent="0.3">
      <c r="A77" s="45" t="s">
        <v>35</v>
      </c>
      <c r="B77" s="52"/>
      <c r="C77" s="27" t="s">
        <v>36</v>
      </c>
      <c r="D77" s="53">
        <v>300</v>
      </c>
      <c r="E77" s="28" t="s">
        <v>37</v>
      </c>
    </row>
    <row r="78" spans="1:7" s="40" customFormat="1" ht="36" customHeight="1" thickBot="1" x14ac:dyDescent="0.3">
      <c r="A78" s="29" t="s">
        <v>6</v>
      </c>
      <c r="B78" s="30"/>
      <c r="C78" s="31"/>
      <c r="D78" s="36">
        <v>300</v>
      </c>
      <c r="E78" s="27"/>
    </row>
    <row r="79" spans="1:7" s="40" customFormat="1" ht="36" customHeight="1" thickBot="1" x14ac:dyDescent="0.3">
      <c r="A79" s="45" t="s">
        <v>38</v>
      </c>
      <c r="B79" s="52"/>
      <c r="C79" s="27" t="s">
        <v>39</v>
      </c>
      <c r="D79" s="53">
        <v>200</v>
      </c>
      <c r="E79" s="28" t="s">
        <v>37</v>
      </c>
      <c r="G79" s="41"/>
    </row>
    <row r="80" spans="1:7" s="40" customFormat="1" ht="36" customHeight="1" thickBot="1" x14ac:dyDescent="0.3">
      <c r="A80" s="29" t="s">
        <v>6</v>
      </c>
      <c r="B80" s="30"/>
      <c r="C80" s="31"/>
      <c r="D80" s="36">
        <v>200</v>
      </c>
      <c r="E80" s="27"/>
    </row>
    <row r="81" spans="1:7" s="40" customFormat="1" ht="36" customHeight="1" thickBot="1" x14ac:dyDescent="0.3">
      <c r="A81" s="45" t="s">
        <v>40</v>
      </c>
      <c r="B81" s="52"/>
      <c r="C81" s="27" t="s">
        <v>41</v>
      </c>
      <c r="D81" s="53">
        <v>300</v>
      </c>
      <c r="E81" s="28" t="s">
        <v>37</v>
      </c>
      <c r="G81" s="41"/>
    </row>
    <row r="82" spans="1:7" ht="36" customHeight="1" thickBot="1" x14ac:dyDescent="0.3">
      <c r="A82" s="29" t="s">
        <v>6</v>
      </c>
      <c r="B82" s="30"/>
      <c r="C82" s="31"/>
      <c r="D82" s="36">
        <v>300</v>
      </c>
      <c r="E82" s="27"/>
    </row>
    <row r="83" spans="1:7" s="40" customFormat="1" ht="36" customHeight="1" thickBot="1" x14ac:dyDescent="0.3">
      <c r="A83" s="27" t="s">
        <v>66</v>
      </c>
      <c r="B83" s="52">
        <v>73616495394</v>
      </c>
      <c r="C83" s="27" t="s">
        <v>67</v>
      </c>
      <c r="D83" s="53">
        <v>500</v>
      </c>
      <c r="E83" s="27" t="s">
        <v>78</v>
      </c>
    </row>
    <row r="84" spans="1:7" s="40" customFormat="1" ht="36" customHeight="1" thickBot="1" x14ac:dyDescent="0.3">
      <c r="A84" s="27" t="s">
        <v>66</v>
      </c>
      <c r="B84" s="52">
        <v>73616495394</v>
      </c>
      <c r="C84" s="27" t="s">
        <v>67</v>
      </c>
      <c r="D84" s="53">
        <v>476</v>
      </c>
      <c r="E84" s="27" t="s">
        <v>78</v>
      </c>
    </row>
    <row r="85" spans="1:7" ht="36" customHeight="1" thickBot="1" x14ac:dyDescent="0.3">
      <c r="A85" s="29" t="s">
        <v>6</v>
      </c>
      <c r="B85" s="30"/>
      <c r="C85" s="31"/>
      <c r="D85" s="36">
        <f>D83+D84</f>
        <v>976</v>
      </c>
      <c r="E85" s="27"/>
    </row>
    <row r="86" spans="1:7" s="40" customFormat="1" ht="36" customHeight="1" thickBot="1" x14ac:dyDescent="0.3">
      <c r="A86" s="45" t="s">
        <v>30</v>
      </c>
      <c r="B86" s="52">
        <v>36978292106</v>
      </c>
      <c r="C86" s="27" t="s">
        <v>0</v>
      </c>
      <c r="D86" s="53">
        <v>49.78</v>
      </c>
      <c r="E86" s="28" t="s">
        <v>26</v>
      </c>
      <c r="G86" s="41"/>
    </row>
    <row r="87" spans="1:7" ht="36" customHeight="1" thickBot="1" x14ac:dyDescent="0.3">
      <c r="A87" s="29" t="s">
        <v>6</v>
      </c>
      <c r="B87" s="30"/>
      <c r="C87" s="31"/>
      <c r="D87" s="36">
        <v>49.78</v>
      </c>
      <c r="E87" s="27"/>
    </row>
    <row r="88" spans="1:7" s="40" customFormat="1" ht="36" customHeight="1" thickBot="1" x14ac:dyDescent="0.3">
      <c r="A88" s="45" t="s">
        <v>48</v>
      </c>
      <c r="B88" s="52">
        <v>15526597734</v>
      </c>
      <c r="C88" s="27" t="s">
        <v>13</v>
      </c>
      <c r="D88" s="53">
        <v>43.58</v>
      </c>
      <c r="E88" s="28" t="s">
        <v>26</v>
      </c>
      <c r="G88" s="41"/>
    </row>
    <row r="89" spans="1:7" s="40" customFormat="1" ht="36" customHeight="1" thickBot="1" x14ac:dyDescent="0.3">
      <c r="A89" s="45" t="s">
        <v>48</v>
      </c>
      <c r="B89" s="52">
        <v>15526597734</v>
      </c>
      <c r="C89" s="27" t="s">
        <v>13</v>
      </c>
      <c r="D89" s="53">
        <v>43.58</v>
      </c>
      <c r="E89" s="28" t="s">
        <v>26</v>
      </c>
      <c r="G89" s="41"/>
    </row>
    <row r="90" spans="1:7" ht="36" customHeight="1" thickBot="1" x14ac:dyDescent="0.3">
      <c r="A90" s="29" t="s">
        <v>6</v>
      </c>
      <c r="B90" s="30"/>
      <c r="C90" s="31"/>
      <c r="D90" s="36">
        <f>D88+D89</f>
        <v>87.16</v>
      </c>
      <c r="E90" s="27"/>
    </row>
    <row r="91" spans="1:7" s="40" customFormat="1" ht="36" customHeight="1" thickBot="1" x14ac:dyDescent="0.3">
      <c r="A91" s="45" t="s">
        <v>45</v>
      </c>
      <c r="B91" s="52">
        <v>11469787133</v>
      </c>
      <c r="C91" s="27" t="s">
        <v>13</v>
      </c>
      <c r="D91" s="53">
        <v>87.1</v>
      </c>
      <c r="E91" s="28" t="s">
        <v>26</v>
      </c>
      <c r="G91" s="41"/>
    </row>
    <row r="92" spans="1:7" ht="36" customHeight="1" thickBot="1" x14ac:dyDescent="0.3">
      <c r="A92" s="29" t="s">
        <v>6</v>
      </c>
      <c r="B92" s="30"/>
      <c r="C92" s="31"/>
      <c r="D92" s="36">
        <v>87.1</v>
      </c>
      <c r="E92" s="27"/>
    </row>
    <row r="93" spans="1:7" s="40" customFormat="1" ht="36" customHeight="1" thickBot="1" x14ac:dyDescent="0.3">
      <c r="A93" s="45" t="s">
        <v>101</v>
      </c>
      <c r="B93" s="52">
        <v>21701960337</v>
      </c>
      <c r="C93" s="27" t="s">
        <v>0</v>
      </c>
      <c r="D93" s="53">
        <v>93.75</v>
      </c>
      <c r="E93" s="28" t="s">
        <v>68</v>
      </c>
      <c r="G93" s="41"/>
    </row>
    <row r="94" spans="1:7" s="40" customFormat="1" ht="36" customHeight="1" thickBot="1" x14ac:dyDescent="0.3">
      <c r="A94" s="29" t="s">
        <v>6</v>
      </c>
      <c r="B94" s="30"/>
      <c r="C94" s="31"/>
      <c r="D94" s="36">
        <v>93.75</v>
      </c>
      <c r="E94" s="27"/>
      <c r="G94" s="41"/>
    </row>
    <row r="95" spans="1:7" s="40" customFormat="1" ht="36" customHeight="1" thickBot="1" x14ac:dyDescent="0.3">
      <c r="A95" s="56" t="s">
        <v>102</v>
      </c>
      <c r="B95" s="52">
        <v>97748123085</v>
      </c>
      <c r="C95" s="27" t="s">
        <v>21</v>
      </c>
      <c r="D95" s="53">
        <v>70</v>
      </c>
      <c r="E95" s="28" t="s">
        <v>51</v>
      </c>
      <c r="G95" s="41"/>
    </row>
    <row r="96" spans="1:7" s="40" customFormat="1" ht="36" customHeight="1" thickBot="1" x14ac:dyDescent="0.3">
      <c r="A96" s="29" t="s">
        <v>6</v>
      </c>
      <c r="B96" s="30"/>
      <c r="C96" s="31"/>
      <c r="D96" s="36">
        <v>70</v>
      </c>
      <c r="E96" s="27"/>
      <c r="G96" s="41"/>
    </row>
    <row r="97" spans="1:9" s="40" customFormat="1" ht="36" customHeight="1" thickBot="1" x14ac:dyDescent="0.3">
      <c r="A97" s="45" t="s">
        <v>34</v>
      </c>
      <c r="B97" s="52">
        <v>85821130368</v>
      </c>
      <c r="C97" s="27" t="s">
        <v>21</v>
      </c>
      <c r="D97" s="53">
        <v>10.29</v>
      </c>
      <c r="E97" s="28" t="s">
        <v>76</v>
      </c>
      <c r="G97" s="41"/>
    </row>
    <row r="98" spans="1:9" s="40" customFormat="1" ht="36" customHeight="1" thickBot="1" x14ac:dyDescent="0.3">
      <c r="A98" s="29" t="s">
        <v>6</v>
      </c>
      <c r="B98" s="30"/>
      <c r="C98" s="31"/>
      <c r="D98" s="36">
        <v>10.29</v>
      </c>
      <c r="E98" s="27"/>
    </row>
    <row r="99" spans="1:9" s="40" customFormat="1" ht="36" customHeight="1" thickBot="1" x14ac:dyDescent="0.3">
      <c r="A99" s="45" t="s">
        <v>89</v>
      </c>
      <c r="B99" s="52">
        <v>83605107180</v>
      </c>
      <c r="C99" s="27" t="s">
        <v>90</v>
      </c>
      <c r="D99" s="53">
        <v>677.44</v>
      </c>
      <c r="E99" s="28" t="s">
        <v>91</v>
      </c>
      <c r="G99" s="41"/>
    </row>
    <row r="100" spans="1:9" s="40" customFormat="1" ht="36" customHeight="1" thickBot="1" x14ac:dyDescent="0.3">
      <c r="A100" s="29" t="s">
        <v>6</v>
      </c>
      <c r="B100" s="30"/>
      <c r="C100" s="31"/>
      <c r="D100" s="36">
        <f>D99</f>
        <v>677.44</v>
      </c>
      <c r="E100" s="27"/>
      <c r="G100" s="41"/>
    </row>
    <row r="101" spans="1:9" s="40" customFormat="1" ht="36" customHeight="1" thickBot="1" x14ac:dyDescent="0.3">
      <c r="A101" s="45" t="s">
        <v>92</v>
      </c>
      <c r="B101" s="62" t="s">
        <v>93</v>
      </c>
      <c r="C101" s="27" t="s">
        <v>0</v>
      </c>
      <c r="D101" s="53">
        <v>731.19</v>
      </c>
      <c r="E101" s="28" t="s">
        <v>91</v>
      </c>
      <c r="G101" s="41"/>
    </row>
    <row r="102" spans="1:9" s="40" customFormat="1" ht="36" customHeight="1" thickBot="1" x14ac:dyDescent="0.3">
      <c r="A102" s="29" t="s">
        <v>6</v>
      </c>
      <c r="B102" s="30"/>
      <c r="C102" s="31"/>
      <c r="D102" s="36">
        <f>D101</f>
        <v>731.19</v>
      </c>
      <c r="E102" s="27"/>
      <c r="G102" s="41"/>
    </row>
    <row r="103" spans="1:9" s="40" customFormat="1" ht="44.25" customHeight="1" thickBot="1" x14ac:dyDescent="0.3">
      <c r="A103" s="45" t="s">
        <v>94</v>
      </c>
      <c r="B103" s="62" t="s">
        <v>103</v>
      </c>
      <c r="C103" s="27" t="s">
        <v>0</v>
      </c>
      <c r="D103" s="53">
        <v>810</v>
      </c>
      <c r="E103" s="28" t="s">
        <v>95</v>
      </c>
      <c r="G103" s="41"/>
    </row>
    <row r="104" spans="1:9" s="40" customFormat="1" ht="48.75" customHeight="1" thickBot="1" x14ac:dyDescent="0.3">
      <c r="A104" s="45" t="s">
        <v>94</v>
      </c>
      <c r="B104" s="62" t="s">
        <v>103</v>
      </c>
      <c r="C104" s="27" t="s">
        <v>0</v>
      </c>
      <c r="D104" s="53">
        <v>1440</v>
      </c>
      <c r="E104" s="28" t="s">
        <v>95</v>
      </c>
      <c r="G104" s="41"/>
    </row>
    <row r="105" spans="1:9" s="40" customFormat="1" ht="36" customHeight="1" thickBot="1" x14ac:dyDescent="0.3">
      <c r="A105" s="29" t="s">
        <v>6</v>
      </c>
      <c r="B105" s="30"/>
      <c r="C105" s="31"/>
      <c r="D105" s="36">
        <f>D103+D104</f>
        <v>2250</v>
      </c>
      <c r="E105" s="27"/>
      <c r="G105" s="41"/>
    </row>
    <row r="106" spans="1:9" s="40" customFormat="1" ht="36" customHeight="1" thickBot="1" x14ac:dyDescent="0.3">
      <c r="A106" s="16" t="s">
        <v>72</v>
      </c>
      <c r="B106" s="17"/>
      <c r="C106" s="17"/>
      <c r="D106" s="74">
        <f>D9+D11+D13+D15+D16+D17+D18+D20+D21+D22+D24+D26+D28+D30+D32+D33+D35+D36+D38+D39+D41+D43+D45+D47+D49+D50+D51+D52+D54+D56+D57+D59+D61+D63+D64+D66+D68+D69+D71+D73+D75+D77+D79+D81+D83+D84+D86+D88+D89+D91+D93+D95+D97+D99+D101+D103+D104</f>
        <v>21634.130000000005</v>
      </c>
      <c r="E106" s="67"/>
      <c r="F106" s="41"/>
      <c r="G106" s="41"/>
      <c r="H106" s="41"/>
      <c r="I106" s="41"/>
    </row>
    <row r="107" spans="1:9" ht="36" customHeight="1" x14ac:dyDescent="0.25">
      <c r="G107" s="34"/>
    </row>
    <row r="108" spans="1:9" s="75" customFormat="1" ht="36" customHeight="1" x14ac:dyDescent="0.25">
      <c r="D108" s="75" t="s">
        <v>17</v>
      </c>
      <c r="F108" s="76"/>
      <c r="G108" s="76"/>
      <c r="I108" s="76"/>
    </row>
    <row r="109" spans="1:9" x14ac:dyDescent="0.25">
      <c r="G109" s="34"/>
    </row>
    <row r="110" spans="1:9" x14ac:dyDescent="0.25">
      <c r="G110" s="34"/>
    </row>
    <row r="111" spans="1:9" x14ac:dyDescent="0.25">
      <c r="F111" s="34"/>
      <c r="H111" s="34"/>
    </row>
    <row r="112" spans="1:9" x14ac:dyDescent="0.25">
      <c r="F112" s="34"/>
      <c r="G112" s="34"/>
    </row>
    <row r="113" spans="4:7" x14ac:dyDescent="0.25">
      <c r="F113" s="34"/>
      <c r="G113" s="34"/>
    </row>
    <row r="119" spans="4:7" x14ac:dyDescent="0.25">
      <c r="E119" s="34"/>
    </row>
    <row r="120" spans="4:7" x14ac:dyDescent="0.25">
      <c r="F120" s="34"/>
    </row>
    <row r="123" spans="4:7" x14ac:dyDescent="0.25">
      <c r="D123" s="38"/>
    </row>
    <row r="125" spans="4:7" x14ac:dyDescent="0.25">
      <c r="D125" s="38"/>
    </row>
  </sheetData>
  <mergeCells count="2">
    <mergeCell ref="A7:E7"/>
    <mergeCell ref="D106:E106"/>
  </mergeCells>
  <pageMargins left="0.7" right="0.7" top="0.75" bottom="0.75" header="0.3" footer="0.3"/>
  <pageSetup paperSize="9" orientation="portrait" r:id="rId1"/>
  <ignoredErrors>
    <ignoredError sqref="B75 B103:B104 B10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B1" workbookViewId="0">
      <selection activeCell="J11" sqref="J11"/>
    </sheetView>
  </sheetViews>
  <sheetFormatPr defaultColWidth="16.5703125" defaultRowHeight="15" x14ac:dyDescent="0.25"/>
  <cols>
    <col min="1" max="1" width="21.28515625" hidden="1" customWidth="1"/>
    <col min="2" max="2" width="50.5703125" customWidth="1"/>
    <col min="3" max="3" width="43.7109375" customWidth="1"/>
  </cols>
  <sheetData>
    <row r="1" spans="1:6" ht="15.75" thickBot="1" x14ac:dyDescent="0.3"/>
    <row r="2" spans="1:6" s="4" customFormat="1" ht="18.75" customHeight="1" thickBot="1" x14ac:dyDescent="0.3">
      <c r="A2" s="19"/>
      <c r="B2" s="70" t="s">
        <v>14</v>
      </c>
      <c r="C2" s="70"/>
    </row>
    <row r="3" spans="1:6" s="4" customFormat="1" ht="18.75" customHeight="1" thickBot="1" x14ac:dyDescent="0.3">
      <c r="A3" s="19"/>
      <c r="B3" s="20" t="s">
        <v>15</v>
      </c>
      <c r="C3" s="20"/>
    </row>
    <row r="4" spans="1:6" s="4" customFormat="1" ht="18.75" customHeight="1" thickBot="1" x14ac:dyDescent="0.3">
      <c r="A4" s="19"/>
      <c r="B4" s="20" t="s">
        <v>16</v>
      </c>
      <c r="C4" s="20"/>
    </row>
    <row r="5" spans="1:6" ht="18.75" customHeight="1" thickBot="1" x14ac:dyDescent="0.3">
      <c r="A5" s="21"/>
      <c r="B5" s="71"/>
      <c r="C5" s="71"/>
    </row>
    <row r="6" spans="1:6" s="9" customFormat="1" ht="41.25" customHeight="1" thickBot="1" x14ac:dyDescent="0.3">
      <c r="A6" s="22"/>
      <c r="B6" s="68" t="s">
        <v>73</v>
      </c>
      <c r="C6" s="69"/>
    </row>
    <row r="7" spans="1:6" s="4" customFormat="1" ht="45.75" customHeight="1" thickBot="1" x14ac:dyDescent="0.3">
      <c r="A7" s="10" t="s">
        <v>8</v>
      </c>
      <c r="B7" s="23" t="s">
        <v>7</v>
      </c>
      <c r="C7" s="24" t="s">
        <v>5</v>
      </c>
      <c r="E7" s="42"/>
    </row>
    <row r="8" spans="1:6" ht="36" customHeight="1" thickBot="1" x14ac:dyDescent="0.3">
      <c r="A8" s="3" t="s">
        <v>9</v>
      </c>
      <c r="B8" s="43">
        <f>184452.75+8672.84+21408.95+1017.7</f>
        <v>215552.24000000002</v>
      </c>
      <c r="C8" s="13" t="s">
        <v>23</v>
      </c>
      <c r="E8" s="34"/>
    </row>
    <row r="9" spans="1:6" ht="36" customHeight="1" thickBot="1" x14ac:dyDescent="0.3">
      <c r="A9" s="1"/>
      <c r="B9" s="43">
        <f>30068.16+1431.03+3532.46+108.82</f>
        <v>35140.47</v>
      </c>
      <c r="C9" s="13" t="s">
        <v>11</v>
      </c>
      <c r="E9" s="34"/>
    </row>
    <row r="10" spans="1:6" ht="36" customHeight="1" thickBot="1" x14ac:dyDescent="0.3">
      <c r="A10" s="1"/>
      <c r="B10" s="43">
        <f>8700+441.44+1316+400+2100</f>
        <v>12957.44</v>
      </c>
      <c r="C10" s="13" t="s">
        <v>27</v>
      </c>
      <c r="E10" s="34"/>
    </row>
    <row r="11" spans="1:6" ht="36" customHeight="1" thickBot="1" x14ac:dyDescent="0.3">
      <c r="A11" s="1"/>
      <c r="B11" s="43">
        <v>215.18</v>
      </c>
      <c r="C11" s="13" t="s">
        <v>59</v>
      </c>
      <c r="E11" s="34"/>
    </row>
    <row r="12" spans="1:6" ht="36" customHeight="1" thickBot="1" x14ac:dyDescent="0.3">
      <c r="A12" s="1"/>
      <c r="B12" s="43">
        <f>4492.09+183.96+1019.37+35.97</f>
        <v>5731.39</v>
      </c>
      <c r="C12" s="13" t="s">
        <v>12</v>
      </c>
    </row>
    <row r="13" spans="1:6" ht="36" customHeight="1" thickBot="1" x14ac:dyDescent="0.3">
      <c r="A13" s="2"/>
      <c r="B13" s="44">
        <v>630</v>
      </c>
      <c r="C13" s="12" t="s">
        <v>24</v>
      </c>
      <c r="E13" s="34"/>
      <c r="F13" s="34"/>
    </row>
    <row r="14" spans="1:6" ht="36" customHeight="1" thickBot="1" x14ac:dyDescent="0.3">
      <c r="A14" s="2"/>
      <c r="B14" s="32">
        <f>B8+B9+B10+B11+B12+B13</f>
        <v>270226.72000000003</v>
      </c>
      <c r="C14" s="18" t="s">
        <v>74</v>
      </c>
      <c r="E14" s="34"/>
    </row>
    <row r="15" spans="1:6" ht="36" customHeight="1" thickBot="1" x14ac:dyDescent="0.3">
      <c r="A15" s="11" t="s">
        <v>10</v>
      </c>
      <c r="E15" s="34"/>
      <c r="F15" s="34"/>
    </row>
    <row r="16" spans="1:6" x14ac:dyDescent="0.25">
      <c r="C16" t="s">
        <v>17</v>
      </c>
      <c r="F16" s="34"/>
    </row>
    <row r="18" spans="5:6" x14ac:dyDescent="0.25">
      <c r="E18" s="34"/>
      <c r="F18" s="34"/>
    </row>
    <row r="52" spans="4:4" x14ac:dyDescent="0.25">
      <c r="D52" t="e">
        <f>'Kategorija 2'!E=D51+D49+D47+D45+D43+D41+D39+D37+D33+D31+D35+D29+D26+D24+D21+D19+D14+D13+D12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OŠ Zadarski otoci</cp:lastModifiedBy>
  <cp:lastPrinted>2024-03-11T11:15:15Z</cp:lastPrinted>
  <dcterms:created xsi:type="dcterms:W3CDTF">2024-02-15T07:48:27Z</dcterms:created>
  <dcterms:modified xsi:type="dcterms:W3CDTF">2026-05-18T10:07:02Z</dcterms:modified>
</cp:coreProperties>
</file>