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6\"/>
    </mc:Choice>
  </mc:AlternateContent>
  <bookViews>
    <workbookView xWindow="-105" yWindow="-105" windowWidth="23250" windowHeight="1257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B15" i="2"/>
  <c r="D107" i="1" l="1"/>
  <c r="B14" i="2"/>
  <c r="D50" i="1" l="1"/>
  <c r="D43" i="1"/>
  <c r="D40" i="1"/>
  <c r="D38" i="1"/>
  <c r="D34" i="1"/>
  <c r="D28" i="1"/>
  <c r="B11" i="2" l="1"/>
  <c r="B9" i="2"/>
  <c r="B8" i="2"/>
  <c r="D101" i="1"/>
  <c r="B12" i="2"/>
  <c r="D23" i="1"/>
  <c r="D21" i="1"/>
  <c r="B10" i="2"/>
  <c r="D83" i="1"/>
  <c r="D106" i="1"/>
  <c r="D60" i="1"/>
  <c r="D103" i="1" l="1"/>
  <c r="D55" i="1"/>
  <c r="D47" i="1" l="1"/>
  <c r="D17" i="1"/>
  <c r="D19" i="1" l="1"/>
  <c r="D53" i="2" l="1"/>
</calcChain>
</file>

<file path=xl/sharedStrings.xml><?xml version="1.0" encoding="utf-8"?>
<sst xmlns="http://schemas.openxmlformats.org/spreadsheetml/2006/main" count="251" uniqueCount="103">
  <si>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</si>
  <si>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</si>
  <si>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</si>
  <si>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</si>
  <si>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</si>
  <si>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</si>
  <si>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</si>
  <si>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</si>
  <si>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</si>
  <si>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</si>
  <si>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</si>
  <si>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</si>
  <si>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</si>
  <si>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</si>
  <si>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</si>
  <si>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</si>
  <si>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</si>
  <si>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</si>
  <si>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</si>
  <si>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</si>
  <si>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</si>
  <si>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</si>
  <si>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</si>
  <si>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</si>
  <si>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</si>
  <si>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</si>
  <si>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>3239-Ostale usluge</t>
  </si>
  <si>
    <t>HEP-OPSKRBA D.O.O.</t>
  </si>
  <si>
    <t>3223- Energija</t>
  </si>
  <si>
    <t xml:space="preserve">Hrvatska pošta d.d. </t>
  </si>
  <si>
    <t>87311810356.</t>
  </si>
  <si>
    <t>Velika Gorica</t>
  </si>
  <si>
    <t>Financijska agencija d.o.o.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</si>
  <si>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</si>
  <si>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</si>
  <si>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</si>
  <si>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</si>
  <si>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</si>
  <si>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</si>
  <si>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</si>
  <si>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3221-Uredski materijal i ostali materijalni rashodi</t>
  </si>
  <si>
    <t>3238-Računalne usluge</t>
  </si>
  <si>
    <t>Opti print adria d.o.o.</t>
  </si>
  <si>
    <t>Optimus Lab d.o.o.</t>
  </si>
  <si>
    <t xml:space="preserve">Čakovec </t>
  </si>
  <si>
    <t>71981294715</t>
  </si>
  <si>
    <t>3222-Materijal i sirovine</t>
  </si>
  <si>
    <t xml:space="preserve">3211- Službena putovanja </t>
  </si>
  <si>
    <t xml:space="preserve">Inovativni Zadar d.o.o. </t>
  </si>
  <si>
    <t xml:space="preserve">Školska knjiga d.d. </t>
  </si>
  <si>
    <t>Rafael j.d.o.o.</t>
  </si>
  <si>
    <t>Nin</t>
  </si>
  <si>
    <t xml:space="preserve">3239-Ostale usluge </t>
  </si>
  <si>
    <t>PA-GO ZADAR  vl.Klarica Gordana</t>
  </si>
  <si>
    <t>Čistoća  d.o.o.</t>
  </si>
  <si>
    <t>3239-Ostale nespomenute usluge</t>
  </si>
  <si>
    <t>HEP-ELEKTRA D.O.O.</t>
  </si>
  <si>
    <t>3293-Reprezentacija</t>
  </si>
  <si>
    <t>3213- Stručno usavršavanje zaposlenika</t>
  </si>
  <si>
    <t>Mikeli trade d.o.o.</t>
  </si>
  <si>
    <t>Virga d.o.o.</t>
  </si>
  <si>
    <t>Bibinje</t>
  </si>
  <si>
    <t xml:space="preserve">4226-Športska i glazbena oprema </t>
  </si>
  <si>
    <t>INFORMACIJE O TROŠENJU SREDSTAVA ZA SVIBANJ 2026.</t>
  </si>
  <si>
    <t>UKUPNO ZA SVIBANJ 2026.</t>
  </si>
  <si>
    <t>Ukupno za svibanj 2026.</t>
  </si>
  <si>
    <t xml:space="preserve">Sveučilište u Zadru </t>
  </si>
  <si>
    <t>Poljoprivredna zadruga Olib</t>
  </si>
  <si>
    <t>04253989405</t>
  </si>
  <si>
    <t>AD MEHANIKA D.O.O.</t>
  </si>
  <si>
    <t xml:space="preserve">Ljekarne Šarunić </t>
  </si>
  <si>
    <t>Prirodoslovno-grafička škola Zadar</t>
  </si>
  <si>
    <t>Agencija za studentski standard</t>
  </si>
  <si>
    <t>Zadar-tehnika d.o.o.</t>
  </si>
  <si>
    <t>Zavod za javno zdravstvo Zadar</t>
  </si>
  <si>
    <t xml:space="preserve">4221-Uredska oprema i namještaj </t>
  </si>
  <si>
    <t>Alianca d.o.o.</t>
  </si>
  <si>
    <t>Naklada Kosinj d.o.o.</t>
  </si>
  <si>
    <t xml:space="preserve">4241- Knjige u knjižnicama </t>
  </si>
  <si>
    <t>Zading d.o.o.</t>
  </si>
  <si>
    <t xml:space="preserve">3225-Sitni inventar i autogume </t>
  </si>
  <si>
    <t>Jadranka obrt za trgovinu</t>
  </si>
  <si>
    <t>Provišta d.o.o.</t>
  </si>
  <si>
    <t>Brana d.o.o.</t>
  </si>
  <si>
    <t>Naknade članovima povjerenstva</t>
  </si>
  <si>
    <t>Narodne novine d.d.</t>
  </si>
  <si>
    <t>Nort d.o.o.</t>
  </si>
  <si>
    <t>3721-Naknade osobama s invaliditetom</t>
  </si>
  <si>
    <t>Virovitica</t>
  </si>
  <si>
    <t>Terra travel d.o.o.</t>
  </si>
  <si>
    <t>06602447233</t>
  </si>
  <si>
    <t>0765863795</t>
  </si>
  <si>
    <t>Sport Vision d.o.o.</t>
  </si>
  <si>
    <t>Retailors Adria d.o.o.</t>
  </si>
  <si>
    <t>Školska oprema- Gregić j.d.o.o.</t>
  </si>
  <si>
    <t>89077533639</t>
  </si>
  <si>
    <t>50996247148</t>
  </si>
  <si>
    <t>FG GRAFIKA d.o.o.</t>
  </si>
  <si>
    <t>Rijeka</t>
  </si>
  <si>
    <t xml:space="preserve">3722-Naknade građanima i kućanstvima u naravi </t>
  </si>
  <si>
    <t xml:space="preserve">3227-Službena radna i zaštitna odjeća i obuća </t>
  </si>
  <si>
    <t xml:space="preserve">3227-Službena radna odjeća i obuća </t>
  </si>
  <si>
    <t xml:space="preserve">3233-Usluge promidžbe i informiranja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</si>
</sst>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4" borderId="9" xfId="0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0" xfId="0" applyNumberFormat="1" applyFont="1" applyFill="1"/>
    <xf numFmtId="0" fontId="0" fillId="0" borderId="0" xfId="0" applyAlignment="1"/>
    <xf numFmtId="4" fontId="0" fillId="0" borderId="0" xfId="0" applyNumberFormat="1" applyAlignment="1"/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2" xfId="0" applyFont="1" applyFill="1" applyBorder="1"/>
    <xf numFmtId="0" fontId="0" fillId="0" borderId="4" xfId="0" applyFill="1" applyBorder="1"/>
    <xf numFmtId="0" fontId="0" fillId="0" borderId="1" xfId="0" applyNumberForma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6"/>
  <sheetViews>
    <sheetView tabSelected="1" topLeftCell="A94" zoomScaleNormal="100" workbookViewId="0">
      <selection activeCell="E73" sqref="E73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58" t="s">
        <v>63</v>
      </c>
      <c r="B7" s="59"/>
      <c r="C7" s="59"/>
      <c r="D7" s="59"/>
      <c r="E7" s="60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40" customFormat="1" ht="48" customHeight="1" thickBot="1" x14ac:dyDescent="0.3">
      <c r="A9" s="67" t="s">
        <v>66</v>
      </c>
      <c r="B9" s="69">
        <v>10839679016</v>
      </c>
      <c r="C9" s="70" t="s">
        <v>0</v>
      </c>
      <c r="D9" s="71">
        <v>160</v>
      </c>
      <c r="E9" s="28" t="s">
        <v>58</v>
      </c>
      <c r="G9" s="41"/>
    </row>
    <row r="10" spans="1:7" ht="36" customHeight="1" thickBot="1" x14ac:dyDescent="0.3">
      <c r="A10" s="29" t="s">
        <v>6</v>
      </c>
      <c r="B10" s="30"/>
      <c r="C10" s="31"/>
      <c r="D10" s="36">
        <v>160</v>
      </c>
      <c r="E10" s="28"/>
      <c r="G10" s="34"/>
    </row>
    <row r="11" spans="1:7" s="40" customFormat="1" ht="36" customHeight="1" thickBot="1" x14ac:dyDescent="0.3">
      <c r="A11" s="67" t="s">
        <v>18</v>
      </c>
      <c r="B11" s="69">
        <v>47612356838</v>
      </c>
      <c r="C11" s="72" t="s">
        <v>0</v>
      </c>
      <c r="D11" s="71">
        <v>36.229999999999997</v>
      </c>
      <c r="E11" s="28" t="s">
        <v>40</v>
      </c>
      <c r="G11" s="41"/>
    </row>
    <row r="12" spans="1:7" s="40" customFormat="1" ht="36" customHeight="1" thickBot="1" x14ac:dyDescent="0.3">
      <c r="A12" s="67" t="s">
        <v>18</v>
      </c>
      <c r="B12" s="69">
        <v>47612356838</v>
      </c>
      <c r="C12" s="72" t="s">
        <v>0</v>
      </c>
      <c r="D12" s="71">
        <v>295.38</v>
      </c>
      <c r="E12" s="28" t="s">
        <v>40</v>
      </c>
      <c r="G12" s="41"/>
    </row>
    <row r="13" spans="1:7" s="40" customFormat="1" ht="36" customHeight="1" thickBot="1" x14ac:dyDescent="0.3">
      <c r="A13" s="67" t="s">
        <v>18</v>
      </c>
      <c r="B13" s="69">
        <v>47612356838</v>
      </c>
      <c r="C13" s="72" t="s">
        <v>0</v>
      </c>
      <c r="D13" s="71">
        <v>119.55</v>
      </c>
      <c r="E13" s="28" t="s">
        <v>40</v>
      </c>
      <c r="G13" s="41"/>
    </row>
    <row r="14" spans="1:7" s="40" customFormat="1" ht="47.25" customHeight="1" thickBot="1" x14ac:dyDescent="0.3">
      <c r="A14" s="67" t="s">
        <v>18</v>
      </c>
      <c r="B14" s="69">
        <v>47612356838</v>
      </c>
      <c r="C14" s="72" t="s">
        <v>0</v>
      </c>
      <c r="D14" s="71">
        <v>1666.06</v>
      </c>
      <c r="E14" s="28" t="s">
        <v>99</v>
      </c>
      <c r="G14" s="41"/>
    </row>
    <row r="15" spans="1:7" s="40" customFormat="1" ht="36" customHeight="1" thickBot="1" x14ac:dyDescent="0.3">
      <c r="A15" s="29" t="s">
        <v>6</v>
      </c>
      <c r="B15" s="30"/>
      <c r="C15" s="31"/>
      <c r="D15" s="36">
        <f>D11+D12+D13+D14</f>
        <v>2117.2199999999998</v>
      </c>
      <c r="E15" s="27"/>
      <c r="G15" s="41"/>
    </row>
    <row r="16" spans="1:7" s="39" customFormat="1" ht="32.25" customHeight="1" thickBot="1" x14ac:dyDescent="0.3">
      <c r="A16" s="67" t="s">
        <v>60</v>
      </c>
      <c r="B16" s="73">
        <v>60246911305</v>
      </c>
      <c r="C16" s="67" t="s">
        <v>61</v>
      </c>
      <c r="D16" s="74">
        <v>46.3</v>
      </c>
      <c r="E16" s="75" t="s">
        <v>40</v>
      </c>
      <c r="G16" s="51"/>
    </row>
    <row r="17" spans="1:7" ht="36" customHeight="1" thickBot="1" x14ac:dyDescent="0.3">
      <c r="A17" s="29" t="s">
        <v>6</v>
      </c>
      <c r="B17" s="30"/>
      <c r="C17" s="31"/>
      <c r="D17" s="36">
        <f>D16</f>
        <v>46.3</v>
      </c>
      <c r="E17" s="27"/>
      <c r="G17" s="34"/>
    </row>
    <row r="18" spans="1:7" s="39" customFormat="1" ht="32.25" customHeight="1" thickBot="1" x14ac:dyDescent="0.3">
      <c r="A18" s="67" t="s">
        <v>70</v>
      </c>
      <c r="B18" s="73">
        <v>10751046201</v>
      </c>
      <c r="C18" s="67" t="s">
        <v>0</v>
      </c>
      <c r="D18" s="74">
        <v>29.95</v>
      </c>
      <c r="E18" s="75" t="s">
        <v>40</v>
      </c>
      <c r="G18" s="51"/>
    </row>
    <row r="19" spans="1:7" ht="36" customHeight="1" thickBot="1" x14ac:dyDescent="0.3">
      <c r="A19" s="29" t="s">
        <v>6</v>
      </c>
      <c r="B19" s="30"/>
      <c r="C19" s="31"/>
      <c r="D19" s="36">
        <f>D18</f>
        <v>29.95</v>
      </c>
      <c r="E19" s="27"/>
      <c r="G19" s="34"/>
    </row>
    <row r="20" spans="1:7" s="39" customFormat="1" ht="32.25" customHeight="1" thickBot="1" x14ac:dyDescent="0.3">
      <c r="A20" s="67" t="s">
        <v>59</v>
      </c>
      <c r="B20" s="73">
        <v>77192952415</v>
      </c>
      <c r="C20" s="67" t="s">
        <v>0</v>
      </c>
      <c r="D20" s="74">
        <v>6.75</v>
      </c>
      <c r="E20" s="75" t="s">
        <v>40</v>
      </c>
      <c r="G20" s="51"/>
    </row>
    <row r="21" spans="1:7" ht="36" customHeight="1" thickBot="1" x14ac:dyDescent="0.3">
      <c r="A21" s="29" t="s">
        <v>6</v>
      </c>
      <c r="B21" s="30"/>
      <c r="C21" s="31"/>
      <c r="D21" s="36">
        <f>D20</f>
        <v>6.75</v>
      </c>
      <c r="E21" s="27"/>
      <c r="G21" s="34"/>
    </row>
    <row r="22" spans="1:7" s="39" customFormat="1" ht="32.25" customHeight="1" thickBot="1" x14ac:dyDescent="0.3">
      <c r="A22" s="67" t="s">
        <v>49</v>
      </c>
      <c r="B22" s="73">
        <v>38967655335</v>
      </c>
      <c r="C22" s="67" t="s">
        <v>13</v>
      </c>
      <c r="D22" s="74">
        <v>502.41</v>
      </c>
      <c r="E22" s="75" t="s">
        <v>78</v>
      </c>
      <c r="G22" s="51"/>
    </row>
    <row r="23" spans="1:7" s="40" customFormat="1" ht="36" customHeight="1" thickBot="1" x14ac:dyDescent="0.3">
      <c r="A23" s="29" t="s">
        <v>6</v>
      </c>
      <c r="B23" s="30"/>
      <c r="C23" s="31"/>
      <c r="D23" s="36">
        <f>D22</f>
        <v>502.41</v>
      </c>
      <c r="E23" s="27"/>
      <c r="G23" s="41"/>
    </row>
    <row r="24" spans="1:7" s="39" customFormat="1" ht="36.75" customHeight="1" thickBot="1" x14ac:dyDescent="0.3">
      <c r="A24" s="67" t="s">
        <v>73</v>
      </c>
      <c r="B24" s="73">
        <v>77750062239</v>
      </c>
      <c r="C24" s="67" t="s">
        <v>0</v>
      </c>
      <c r="D24" s="74">
        <v>76.88</v>
      </c>
      <c r="E24" s="75" t="s">
        <v>40</v>
      </c>
      <c r="G24" s="51"/>
    </row>
    <row r="25" spans="1:7" s="39" customFormat="1" ht="34.5" customHeight="1" thickBot="1" x14ac:dyDescent="0.3">
      <c r="A25" s="67" t="s">
        <v>73</v>
      </c>
      <c r="B25" s="73">
        <v>77750062239</v>
      </c>
      <c r="C25" s="67" t="s">
        <v>0</v>
      </c>
      <c r="D25" s="74">
        <v>20</v>
      </c>
      <c r="E25" s="75" t="s">
        <v>26</v>
      </c>
      <c r="G25" s="51"/>
    </row>
    <row r="26" spans="1:7" s="39" customFormat="1" ht="36" customHeight="1" thickBot="1" x14ac:dyDescent="0.3">
      <c r="A26" s="67" t="s">
        <v>73</v>
      </c>
      <c r="B26" s="73">
        <v>77750062239</v>
      </c>
      <c r="C26" s="67" t="s">
        <v>0</v>
      </c>
      <c r="D26" s="74">
        <v>2301</v>
      </c>
      <c r="E26" s="75" t="s">
        <v>75</v>
      </c>
      <c r="G26" s="51"/>
    </row>
    <row r="27" spans="1:7" s="39" customFormat="1" ht="39" customHeight="1" thickBot="1" x14ac:dyDescent="0.3">
      <c r="A27" s="67" t="s">
        <v>73</v>
      </c>
      <c r="B27" s="73">
        <v>77750062239</v>
      </c>
      <c r="C27" s="67" t="s">
        <v>0</v>
      </c>
      <c r="D27" s="74">
        <v>1207.75</v>
      </c>
      <c r="E27" s="75" t="s">
        <v>40</v>
      </c>
      <c r="G27" s="51"/>
    </row>
    <row r="28" spans="1:7" ht="36" customHeight="1" thickBot="1" x14ac:dyDescent="0.3">
      <c r="A28" s="29" t="s">
        <v>6</v>
      </c>
      <c r="B28" s="30"/>
      <c r="C28" s="31"/>
      <c r="D28" s="36">
        <f>D24+D25+D26+D27</f>
        <v>3605.63</v>
      </c>
      <c r="E28" s="27"/>
      <c r="G28" s="34"/>
    </row>
    <row r="29" spans="1:7" s="39" customFormat="1" ht="46.5" customHeight="1" thickBot="1" x14ac:dyDescent="0.3">
      <c r="A29" s="67" t="s">
        <v>69</v>
      </c>
      <c r="B29" s="76" t="s">
        <v>90</v>
      </c>
      <c r="C29" s="67" t="s">
        <v>0</v>
      </c>
      <c r="D29" s="74">
        <v>195.9</v>
      </c>
      <c r="E29" s="75" t="s">
        <v>40</v>
      </c>
      <c r="G29" s="51"/>
    </row>
    <row r="30" spans="1:7" ht="36" customHeight="1" thickBot="1" x14ac:dyDescent="0.3">
      <c r="A30" s="29" t="s">
        <v>6</v>
      </c>
      <c r="B30" s="30"/>
      <c r="C30" s="31"/>
      <c r="D30" s="36">
        <v>195.9</v>
      </c>
      <c r="E30" s="27"/>
      <c r="G30" s="34"/>
    </row>
    <row r="31" spans="1:7" s="40" customFormat="1" ht="36" customHeight="1" thickBot="1" x14ac:dyDescent="0.3">
      <c r="A31" s="77" t="s">
        <v>83</v>
      </c>
      <c r="B31" s="69">
        <v>84154988927</v>
      </c>
      <c r="C31" s="27" t="s">
        <v>88</v>
      </c>
      <c r="D31" s="71">
        <v>293.83999999999997</v>
      </c>
      <c r="E31" s="27" t="s">
        <v>46</v>
      </c>
      <c r="F31" s="41"/>
      <c r="G31" s="41"/>
    </row>
    <row r="32" spans="1:7" s="40" customFormat="1" ht="36" customHeight="1" thickBot="1" x14ac:dyDescent="0.3">
      <c r="A32" s="77" t="s">
        <v>83</v>
      </c>
      <c r="B32" s="69">
        <v>84154988927</v>
      </c>
      <c r="C32" s="27" t="s">
        <v>88</v>
      </c>
      <c r="D32" s="71">
        <v>293.83999999999997</v>
      </c>
      <c r="E32" s="27" t="s">
        <v>46</v>
      </c>
      <c r="F32" s="41"/>
      <c r="G32" s="41"/>
    </row>
    <row r="33" spans="1:8" s="40" customFormat="1" ht="36" customHeight="1" thickBot="1" x14ac:dyDescent="0.3">
      <c r="A33" s="77" t="s">
        <v>83</v>
      </c>
      <c r="B33" s="69">
        <v>84154988927</v>
      </c>
      <c r="C33" s="27" t="s">
        <v>88</v>
      </c>
      <c r="D33" s="71">
        <v>293.83999999999997</v>
      </c>
      <c r="E33" s="27" t="s">
        <v>46</v>
      </c>
      <c r="F33" s="41"/>
      <c r="G33" s="41"/>
    </row>
    <row r="34" spans="1:8" ht="36" customHeight="1" thickBot="1" x14ac:dyDescent="0.3">
      <c r="A34" s="46" t="s">
        <v>6</v>
      </c>
      <c r="B34" s="47"/>
      <c r="C34" s="48"/>
      <c r="D34" s="49">
        <f>D31+D32+D33</f>
        <v>881.52</v>
      </c>
      <c r="E34" s="50"/>
    </row>
    <row r="35" spans="1:8" s="40" customFormat="1" ht="36" customHeight="1" thickBot="1" x14ac:dyDescent="0.3">
      <c r="A35" s="67" t="s">
        <v>56</v>
      </c>
      <c r="B35" s="69">
        <v>43965974818</v>
      </c>
      <c r="C35" s="27" t="s">
        <v>13</v>
      </c>
      <c r="D35" s="71">
        <v>4.2699999999999996</v>
      </c>
      <c r="E35" s="28" t="s">
        <v>28</v>
      </c>
      <c r="G35" s="41"/>
    </row>
    <row r="36" spans="1:8" s="40" customFormat="1" ht="36" customHeight="1" thickBot="1" x14ac:dyDescent="0.3">
      <c r="A36" s="67" t="s">
        <v>56</v>
      </c>
      <c r="B36" s="69">
        <v>43965974818</v>
      </c>
      <c r="C36" s="27" t="s">
        <v>13</v>
      </c>
      <c r="D36" s="71">
        <v>3.35</v>
      </c>
      <c r="E36" s="28" t="s">
        <v>28</v>
      </c>
      <c r="G36" s="41"/>
    </row>
    <row r="37" spans="1:8" s="40" customFormat="1" ht="36" customHeight="1" thickBot="1" x14ac:dyDescent="0.3">
      <c r="A37" s="67" t="s">
        <v>56</v>
      </c>
      <c r="B37" s="69">
        <v>43965974818</v>
      </c>
      <c r="C37" s="27" t="s">
        <v>13</v>
      </c>
      <c r="D37" s="71">
        <v>37.99</v>
      </c>
      <c r="E37" s="28" t="s">
        <v>28</v>
      </c>
      <c r="G37" s="41"/>
    </row>
    <row r="38" spans="1:8" ht="36" customHeight="1" thickBot="1" x14ac:dyDescent="0.3">
      <c r="A38" s="29" t="s">
        <v>6</v>
      </c>
      <c r="B38" s="30"/>
      <c r="C38" s="31"/>
      <c r="D38" s="36">
        <f>D35+D36+D37</f>
        <v>45.61</v>
      </c>
      <c r="E38" s="28"/>
      <c r="G38" s="34"/>
    </row>
    <row r="39" spans="1:8" s="40" customFormat="1" ht="36" customHeight="1" thickBot="1" x14ac:dyDescent="0.3">
      <c r="A39" s="67" t="s">
        <v>27</v>
      </c>
      <c r="B39" s="69">
        <v>63073332379</v>
      </c>
      <c r="C39" s="27" t="s">
        <v>13</v>
      </c>
      <c r="D39" s="71">
        <v>3284.71</v>
      </c>
      <c r="E39" s="28" t="s">
        <v>28</v>
      </c>
      <c r="G39" s="41"/>
    </row>
    <row r="40" spans="1:8" ht="36" customHeight="1" thickBot="1" x14ac:dyDescent="0.3">
      <c r="A40" s="29" t="s">
        <v>6</v>
      </c>
      <c r="B40" s="30"/>
      <c r="C40" s="31"/>
      <c r="D40" s="36">
        <f>D39</f>
        <v>3284.71</v>
      </c>
      <c r="E40" s="28"/>
      <c r="G40" s="34"/>
    </row>
    <row r="41" spans="1:8" s="39" customFormat="1" ht="36" customHeight="1" thickBot="1" x14ac:dyDescent="0.3">
      <c r="A41" s="67" t="s">
        <v>20</v>
      </c>
      <c r="B41" s="78">
        <v>81793146560</v>
      </c>
      <c r="C41" s="67" t="s">
        <v>13</v>
      </c>
      <c r="D41" s="74">
        <v>95.83</v>
      </c>
      <c r="E41" s="75" t="s">
        <v>22</v>
      </c>
      <c r="G41" s="51"/>
      <c r="H41" s="51"/>
    </row>
    <row r="42" spans="1:8" s="40" customFormat="1" ht="36" customHeight="1" thickBot="1" x14ac:dyDescent="0.3">
      <c r="A42" s="67" t="s">
        <v>20</v>
      </c>
      <c r="B42" s="78">
        <v>81793146560</v>
      </c>
      <c r="C42" s="67" t="s">
        <v>13</v>
      </c>
      <c r="D42" s="74">
        <v>29.45</v>
      </c>
      <c r="E42" s="75" t="s">
        <v>22</v>
      </c>
      <c r="G42" s="41"/>
    </row>
    <row r="43" spans="1:8" s="39" customFormat="1" ht="36" customHeight="1" thickBot="1" x14ac:dyDescent="0.3">
      <c r="A43" s="29" t="s">
        <v>6</v>
      </c>
      <c r="B43" s="30"/>
      <c r="C43" s="31"/>
      <c r="D43" s="36">
        <f>D41+D42</f>
        <v>125.28</v>
      </c>
      <c r="E43" s="27"/>
      <c r="G43" s="51"/>
    </row>
    <row r="44" spans="1:8" s="39" customFormat="1" ht="36" customHeight="1" thickBot="1" x14ac:dyDescent="0.3">
      <c r="A44" s="67" t="s">
        <v>29</v>
      </c>
      <c r="B44" s="78" t="s">
        <v>30</v>
      </c>
      <c r="C44" s="67" t="s">
        <v>31</v>
      </c>
      <c r="D44" s="74">
        <v>18.75</v>
      </c>
      <c r="E44" s="75" t="s">
        <v>22</v>
      </c>
    </row>
    <row r="45" spans="1:8" ht="36" customHeight="1" thickBot="1" x14ac:dyDescent="0.3">
      <c r="A45" s="29" t="s">
        <v>6</v>
      </c>
      <c r="B45" s="30"/>
      <c r="C45" s="31"/>
      <c r="D45" s="36">
        <v>18.75</v>
      </c>
      <c r="E45" s="27"/>
    </row>
    <row r="46" spans="1:8" s="39" customFormat="1" ht="36" customHeight="1" thickBot="1" x14ac:dyDescent="0.3">
      <c r="A46" s="67" t="s">
        <v>48</v>
      </c>
      <c r="B46" s="78">
        <v>33061586626</v>
      </c>
      <c r="C46" s="67" t="s">
        <v>0</v>
      </c>
      <c r="D46" s="74">
        <v>109.5</v>
      </c>
      <c r="E46" s="75" t="s">
        <v>22</v>
      </c>
    </row>
    <row r="47" spans="1:8" ht="36" customHeight="1" thickBot="1" x14ac:dyDescent="0.3">
      <c r="A47" s="29" t="s">
        <v>6</v>
      </c>
      <c r="B47" s="30"/>
      <c r="C47" s="31"/>
      <c r="D47" s="36">
        <f>D46</f>
        <v>109.5</v>
      </c>
      <c r="E47" s="27"/>
    </row>
    <row r="48" spans="1:8" s="39" customFormat="1" ht="36" customHeight="1" thickBot="1" x14ac:dyDescent="0.3">
      <c r="A48" s="67" t="s">
        <v>89</v>
      </c>
      <c r="B48" s="78">
        <v>73602321366</v>
      </c>
      <c r="C48" s="67" t="s">
        <v>0</v>
      </c>
      <c r="D48" s="74">
        <v>146</v>
      </c>
      <c r="E48" s="75" t="s">
        <v>22</v>
      </c>
    </row>
    <row r="49" spans="1:7" s="39" customFormat="1" ht="36" customHeight="1" thickBot="1" x14ac:dyDescent="0.3">
      <c r="A49" s="67" t="s">
        <v>89</v>
      </c>
      <c r="B49" s="78">
        <v>73602321366</v>
      </c>
      <c r="C49" s="67" t="s">
        <v>0</v>
      </c>
      <c r="D49" s="74">
        <v>330</v>
      </c>
      <c r="E49" s="75" t="s">
        <v>22</v>
      </c>
    </row>
    <row r="50" spans="1:7" ht="36" customHeight="1" thickBot="1" x14ac:dyDescent="0.3">
      <c r="A50" s="29" t="s">
        <v>6</v>
      </c>
      <c r="B50" s="30"/>
      <c r="C50" s="31"/>
      <c r="D50" s="36">
        <f>D48+D49</f>
        <v>476</v>
      </c>
      <c r="E50" s="27"/>
    </row>
    <row r="51" spans="1:7" s="40" customFormat="1" ht="36" customHeight="1" thickBot="1" x14ac:dyDescent="0.3">
      <c r="A51" s="27" t="s">
        <v>53</v>
      </c>
      <c r="B51" s="69">
        <v>24292016879</v>
      </c>
      <c r="C51" s="27" t="s">
        <v>0</v>
      </c>
      <c r="D51" s="71">
        <v>17</v>
      </c>
      <c r="E51" s="27" t="s">
        <v>19</v>
      </c>
      <c r="G51" s="41"/>
    </row>
    <row r="52" spans="1:7" s="40" customFormat="1" ht="36.75" customHeight="1" thickBot="1" x14ac:dyDescent="0.3">
      <c r="A52" s="29" t="s">
        <v>6</v>
      </c>
      <c r="B52" s="30"/>
      <c r="C52" s="31"/>
      <c r="D52" s="36">
        <v>17</v>
      </c>
      <c r="E52" s="27"/>
      <c r="G52" s="41"/>
    </row>
    <row r="53" spans="1:7" s="39" customFormat="1" ht="36" customHeight="1" thickBot="1" x14ac:dyDescent="0.3">
      <c r="A53" s="27" t="s">
        <v>25</v>
      </c>
      <c r="B53" s="69">
        <v>89406825003</v>
      </c>
      <c r="C53" s="27" t="s">
        <v>0</v>
      </c>
      <c r="D53" s="71">
        <v>16.37</v>
      </c>
      <c r="E53" s="27" t="s">
        <v>19</v>
      </c>
      <c r="G53" s="51"/>
    </row>
    <row r="54" spans="1:7" s="40" customFormat="1" ht="36" customHeight="1" thickBot="1" x14ac:dyDescent="0.3">
      <c r="A54" s="27" t="s">
        <v>25</v>
      </c>
      <c r="B54" s="69">
        <v>89406825003</v>
      </c>
      <c r="C54" s="27" t="s">
        <v>0</v>
      </c>
      <c r="D54" s="71">
        <v>303.24</v>
      </c>
      <c r="E54" s="27" t="s">
        <v>19</v>
      </c>
    </row>
    <row r="55" spans="1:7" s="40" customFormat="1" ht="36.75" customHeight="1" thickBot="1" x14ac:dyDescent="0.3">
      <c r="A55" s="29" t="s">
        <v>6</v>
      </c>
      <c r="B55" s="30"/>
      <c r="C55" s="31"/>
      <c r="D55" s="36">
        <f>D53+D54</f>
        <v>319.61</v>
      </c>
      <c r="E55" s="27"/>
      <c r="G55" s="41"/>
    </row>
    <row r="56" spans="1:7" s="40" customFormat="1" ht="36" customHeight="1" thickBot="1" x14ac:dyDescent="0.3">
      <c r="A56" s="27" t="s">
        <v>54</v>
      </c>
      <c r="B56" s="69">
        <v>94923155727</v>
      </c>
      <c r="C56" s="27" t="s">
        <v>0</v>
      </c>
      <c r="D56" s="71">
        <v>423.27</v>
      </c>
      <c r="E56" s="27" t="s">
        <v>19</v>
      </c>
    </row>
    <row r="57" spans="1:7" s="40" customFormat="1" ht="36.75" customHeight="1" thickBot="1" x14ac:dyDescent="0.3">
      <c r="A57" s="29" t="s">
        <v>6</v>
      </c>
      <c r="B57" s="30"/>
      <c r="C57" s="31"/>
      <c r="D57" s="36">
        <v>423.27</v>
      </c>
      <c r="E57" s="27"/>
      <c r="G57" s="41"/>
    </row>
    <row r="58" spans="1:7" s="40" customFormat="1" ht="36" customHeight="1" thickBot="1" x14ac:dyDescent="0.3">
      <c r="A58" s="27" t="s">
        <v>74</v>
      </c>
      <c r="B58" s="79" t="s">
        <v>91</v>
      </c>
      <c r="C58" s="40" t="s">
        <v>0</v>
      </c>
      <c r="D58" s="71">
        <v>475</v>
      </c>
      <c r="E58" s="27" t="s">
        <v>19</v>
      </c>
    </row>
    <row r="59" spans="1:7" s="40" customFormat="1" ht="36" customHeight="1" thickBot="1" x14ac:dyDescent="0.3">
      <c r="A59" s="27" t="s">
        <v>74</v>
      </c>
      <c r="B59" s="79" t="s">
        <v>91</v>
      </c>
      <c r="C59" s="27" t="s">
        <v>0</v>
      </c>
      <c r="D59" s="71">
        <v>1575</v>
      </c>
      <c r="E59" s="27" t="s">
        <v>19</v>
      </c>
    </row>
    <row r="60" spans="1:7" s="40" customFormat="1" ht="36.75" customHeight="1" thickBot="1" x14ac:dyDescent="0.3">
      <c r="A60" s="29" t="s">
        <v>6</v>
      </c>
      <c r="B60" s="30"/>
      <c r="C60" s="31"/>
      <c r="D60" s="36">
        <f>D58+D59</f>
        <v>2050</v>
      </c>
      <c r="E60" s="27"/>
      <c r="G60" s="41"/>
    </row>
    <row r="61" spans="1:7" s="40" customFormat="1" ht="36" customHeight="1" thickBot="1" x14ac:dyDescent="0.3">
      <c r="A61" s="67" t="s">
        <v>92</v>
      </c>
      <c r="B61" s="69">
        <v>30098672140</v>
      </c>
      <c r="C61" s="27" t="s">
        <v>21</v>
      </c>
      <c r="D61" s="71">
        <v>490.92</v>
      </c>
      <c r="E61" s="28" t="s">
        <v>101</v>
      </c>
    </row>
    <row r="62" spans="1:7" s="40" customFormat="1" ht="36" customHeight="1" thickBot="1" x14ac:dyDescent="0.3">
      <c r="A62" s="29" t="s">
        <v>6</v>
      </c>
      <c r="B62" s="45"/>
      <c r="C62" s="31"/>
      <c r="D62" s="36">
        <v>490.92</v>
      </c>
      <c r="E62" s="27"/>
    </row>
    <row r="63" spans="1:7" s="40" customFormat="1" ht="36" customHeight="1" thickBot="1" x14ac:dyDescent="0.3">
      <c r="A63" s="67" t="s">
        <v>93</v>
      </c>
      <c r="B63" s="69">
        <v>22291840435</v>
      </c>
      <c r="C63" s="27" t="s">
        <v>21</v>
      </c>
      <c r="D63" s="71">
        <v>146.99</v>
      </c>
      <c r="E63" s="28" t="s">
        <v>100</v>
      </c>
    </row>
    <row r="64" spans="1:7" s="40" customFormat="1" ht="36" customHeight="1" thickBot="1" x14ac:dyDescent="0.3">
      <c r="A64" s="29" t="s">
        <v>6</v>
      </c>
      <c r="B64" s="45"/>
      <c r="C64" s="31"/>
      <c r="D64" s="36">
        <v>146.99</v>
      </c>
      <c r="E64" s="27"/>
    </row>
    <row r="65" spans="1:7" s="40" customFormat="1" ht="44.25" customHeight="1" thickBot="1" x14ac:dyDescent="0.3">
      <c r="A65" s="67" t="s">
        <v>94</v>
      </c>
      <c r="B65" s="79" t="s">
        <v>95</v>
      </c>
      <c r="C65" s="27" t="s">
        <v>21</v>
      </c>
      <c r="D65" s="71">
        <v>219.93</v>
      </c>
      <c r="E65" s="28" t="s">
        <v>80</v>
      </c>
      <c r="G65" s="41"/>
    </row>
    <row r="66" spans="1:7" s="40" customFormat="1" ht="36" customHeight="1" thickBot="1" x14ac:dyDescent="0.3">
      <c r="A66" s="29" t="s">
        <v>6</v>
      </c>
      <c r="B66" s="30"/>
      <c r="C66" s="31"/>
      <c r="D66" s="36">
        <v>219.93</v>
      </c>
      <c r="E66" s="27"/>
      <c r="G66" s="41"/>
    </row>
    <row r="67" spans="1:7" s="40" customFormat="1" ht="36" customHeight="1" thickBot="1" x14ac:dyDescent="0.3">
      <c r="A67" s="80" t="s">
        <v>43</v>
      </c>
      <c r="B67" s="79" t="s">
        <v>45</v>
      </c>
      <c r="C67" s="81" t="s">
        <v>44</v>
      </c>
      <c r="D67" s="71">
        <v>155</v>
      </c>
      <c r="E67" s="28" t="s">
        <v>41</v>
      </c>
      <c r="G67" s="41"/>
    </row>
    <row r="68" spans="1:7" s="40" customFormat="1" ht="36" customHeight="1" thickBot="1" x14ac:dyDescent="0.3">
      <c r="A68" s="29" t="s">
        <v>6</v>
      </c>
      <c r="B68" s="30"/>
      <c r="C68" s="31"/>
      <c r="D68" s="36">
        <v>155</v>
      </c>
      <c r="E68" s="27"/>
    </row>
    <row r="69" spans="1:7" s="40" customFormat="1" ht="36" customHeight="1" thickBot="1" x14ac:dyDescent="0.3">
      <c r="A69" s="80" t="s">
        <v>86</v>
      </c>
      <c r="B69" s="79" t="s">
        <v>96</v>
      </c>
      <c r="C69" s="81" t="s">
        <v>21</v>
      </c>
      <c r="D69" s="71">
        <v>567.69000000000005</v>
      </c>
      <c r="E69" s="28" t="s">
        <v>41</v>
      </c>
      <c r="G69" s="41"/>
    </row>
    <row r="70" spans="1:7" s="40" customFormat="1" ht="36" customHeight="1" thickBot="1" x14ac:dyDescent="0.3">
      <c r="A70" s="29" t="s">
        <v>6</v>
      </c>
      <c r="B70" s="30"/>
      <c r="C70" s="31"/>
      <c r="D70" s="36">
        <v>567.69000000000005</v>
      </c>
      <c r="E70" s="27"/>
    </row>
    <row r="71" spans="1:7" s="40" customFormat="1" ht="36" customHeight="1" thickBot="1" x14ac:dyDescent="0.3">
      <c r="A71" s="67" t="s">
        <v>79</v>
      </c>
      <c r="B71" s="69">
        <v>66697874792</v>
      </c>
      <c r="C71" s="27" t="s">
        <v>0</v>
      </c>
      <c r="D71" s="71">
        <v>99.53</v>
      </c>
      <c r="E71" s="28" t="s">
        <v>41</v>
      </c>
      <c r="G71" s="41"/>
    </row>
    <row r="72" spans="1:7" s="40" customFormat="1" ht="36" customHeight="1" thickBot="1" x14ac:dyDescent="0.3">
      <c r="A72" s="29" t="s">
        <v>6</v>
      </c>
      <c r="B72" s="30"/>
      <c r="C72" s="31"/>
      <c r="D72" s="36">
        <v>99.53</v>
      </c>
      <c r="E72" s="27"/>
    </row>
    <row r="73" spans="1:7" s="40" customFormat="1" ht="36" customHeight="1" thickBot="1" x14ac:dyDescent="0.3">
      <c r="A73" s="67" t="s">
        <v>85</v>
      </c>
      <c r="B73" s="69">
        <v>64546066176</v>
      </c>
      <c r="C73" s="27" t="s">
        <v>21</v>
      </c>
      <c r="D73" s="71">
        <v>248.85</v>
      </c>
      <c r="E73" s="28" t="s">
        <v>102</v>
      </c>
      <c r="G73" s="41"/>
    </row>
    <row r="74" spans="1:7" s="40" customFormat="1" ht="36" customHeight="1" thickBot="1" x14ac:dyDescent="0.3">
      <c r="A74" s="29" t="s">
        <v>6</v>
      </c>
      <c r="B74" s="30"/>
      <c r="C74" s="31"/>
      <c r="D74" s="36">
        <v>248.85</v>
      </c>
      <c r="E74" s="27"/>
    </row>
    <row r="75" spans="1:7" s="40" customFormat="1" ht="36" customHeight="1" thickBot="1" x14ac:dyDescent="0.3">
      <c r="A75" s="67" t="s">
        <v>33</v>
      </c>
      <c r="B75" s="69"/>
      <c r="C75" s="27" t="s">
        <v>34</v>
      </c>
      <c r="D75" s="71">
        <v>300</v>
      </c>
      <c r="E75" s="28" t="s">
        <v>35</v>
      </c>
    </row>
    <row r="76" spans="1:7" s="40" customFormat="1" ht="36" customHeight="1" thickBot="1" x14ac:dyDescent="0.3">
      <c r="A76" s="29" t="s">
        <v>6</v>
      </c>
      <c r="B76" s="30"/>
      <c r="C76" s="31"/>
      <c r="D76" s="36">
        <v>300</v>
      </c>
      <c r="E76" s="27"/>
    </row>
    <row r="77" spans="1:7" s="40" customFormat="1" ht="36" customHeight="1" thickBot="1" x14ac:dyDescent="0.3">
      <c r="A77" s="67" t="s">
        <v>36</v>
      </c>
      <c r="B77" s="69"/>
      <c r="C77" s="27" t="s">
        <v>37</v>
      </c>
      <c r="D77" s="71">
        <v>200</v>
      </c>
      <c r="E77" s="28" t="s">
        <v>35</v>
      </c>
      <c r="G77" s="41"/>
    </row>
    <row r="78" spans="1:7" s="40" customFormat="1" ht="36" customHeight="1" thickBot="1" x14ac:dyDescent="0.3">
      <c r="A78" s="29" t="s">
        <v>6</v>
      </c>
      <c r="B78" s="30"/>
      <c r="C78" s="31"/>
      <c r="D78" s="36">
        <v>200</v>
      </c>
      <c r="E78" s="27"/>
    </row>
    <row r="79" spans="1:7" s="40" customFormat="1" ht="36" customHeight="1" thickBot="1" x14ac:dyDescent="0.3">
      <c r="A79" s="67" t="s">
        <v>38</v>
      </c>
      <c r="B79" s="69"/>
      <c r="C79" s="27" t="s">
        <v>39</v>
      </c>
      <c r="D79" s="71">
        <v>300</v>
      </c>
      <c r="E79" s="28" t="s">
        <v>35</v>
      </c>
      <c r="G79" s="41"/>
    </row>
    <row r="80" spans="1:7" ht="36" customHeight="1" thickBot="1" x14ac:dyDescent="0.3">
      <c r="A80" s="29" t="s">
        <v>6</v>
      </c>
      <c r="B80" s="30"/>
      <c r="C80" s="31"/>
      <c r="D80" s="36">
        <v>300</v>
      </c>
      <c r="E80" s="27"/>
    </row>
    <row r="81" spans="1:7" s="40" customFormat="1" ht="36" customHeight="1" thickBot="1" x14ac:dyDescent="0.3">
      <c r="A81" s="27" t="s">
        <v>50</v>
      </c>
      <c r="B81" s="69">
        <v>73616495394</v>
      </c>
      <c r="C81" s="27" t="s">
        <v>51</v>
      </c>
      <c r="D81" s="71">
        <v>224</v>
      </c>
      <c r="E81" s="27" t="s">
        <v>57</v>
      </c>
    </row>
    <row r="82" spans="1:7" s="40" customFormat="1" ht="36" customHeight="1" thickBot="1" x14ac:dyDescent="0.3">
      <c r="A82" s="27" t="s">
        <v>50</v>
      </c>
      <c r="B82" s="69">
        <v>73616495394</v>
      </c>
      <c r="C82" s="27" t="s">
        <v>51</v>
      </c>
      <c r="D82" s="71">
        <v>18004.21</v>
      </c>
      <c r="E82" s="27" t="s">
        <v>26</v>
      </c>
    </row>
    <row r="83" spans="1:7" ht="36" customHeight="1" thickBot="1" x14ac:dyDescent="0.3">
      <c r="A83" s="29" t="s">
        <v>6</v>
      </c>
      <c r="B83" s="30"/>
      <c r="C83" s="31"/>
      <c r="D83" s="36">
        <f>D82+D81</f>
        <v>18228.21</v>
      </c>
      <c r="E83" s="27"/>
    </row>
    <row r="84" spans="1:7" s="40" customFormat="1" ht="36" customHeight="1" thickBot="1" x14ac:dyDescent="0.3">
      <c r="A84" s="27" t="s">
        <v>72</v>
      </c>
      <c r="B84" s="69">
        <v>33195887939</v>
      </c>
      <c r="C84" s="27" t="s">
        <v>0</v>
      </c>
      <c r="D84" s="71">
        <v>360</v>
      </c>
      <c r="E84" s="27" t="s">
        <v>57</v>
      </c>
    </row>
    <row r="85" spans="1:7" ht="36" customHeight="1" thickBot="1" x14ac:dyDescent="0.3">
      <c r="A85" s="29" t="s">
        <v>6</v>
      </c>
      <c r="B85" s="30"/>
      <c r="C85" s="31"/>
      <c r="D85" s="36">
        <v>360</v>
      </c>
      <c r="E85" s="27"/>
    </row>
    <row r="86" spans="1:7" s="40" customFormat="1" ht="36" customHeight="1" thickBot="1" x14ac:dyDescent="0.3">
      <c r="A86" s="27" t="s">
        <v>81</v>
      </c>
      <c r="B86" s="69">
        <v>20015843182</v>
      </c>
      <c r="C86" s="27" t="s">
        <v>34</v>
      </c>
      <c r="D86" s="71">
        <v>159.6</v>
      </c>
      <c r="E86" s="27" t="s">
        <v>52</v>
      </c>
      <c r="G86" s="41"/>
    </row>
    <row r="87" spans="1:7" ht="36" customHeight="1" thickBot="1" x14ac:dyDescent="0.3">
      <c r="A87" s="46" t="s">
        <v>6</v>
      </c>
      <c r="B87" s="47"/>
      <c r="C87" s="48"/>
      <c r="D87" s="49">
        <v>159.6</v>
      </c>
      <c r="E87" s="1"/>
    </row>
    <row r="88" spans="1:7" s="40" customFormat="1" ht="36" customHeight="1" thickBot="1" x14ac:dyDescent="0.3">
      <c r="A88" s="27" t="s">
        <v>82</v>
      </c>
      <c r="B88" s="69">
        <v>65603308073</v>
      </c>
      <c r="C88" s="27" t="s">
        <v>37</v>
      </c>
      <c r="D88" s="71">
        <v>239.4</v>
      </c>
      <c r="E88" s="27" t="s">
        <v>52</v>
      </c>
    </row>
    <row r="89" spans="1:7" ht="38.25" customHeight="1" thickBot="1" x14ac:dyDescent="0.3">
      <c r="A89" s="46" t="s">
        <v>6</v>
      </c>
      <c r="B89" s="47"/>
      <c r="C89" s="48"/>
      <c r="D89" s="49">
        <v>239.4</v>
      </c>
      <c r="E89" s="1"/>
    </row>
    <row r="90" spans="1:7" s="40" customFormat="1" ht="36.75" customHeight="1" thickBot="1" x14ac:dyDescent="0.3">
      <c r="A90" s="27" t="s">
        <v>67</v>
      </c>
      <c r="B90" s="79" t="s">
        <v>68</v>
      </c>
      <c r="C90" s="27" t="s">
        <v>39</v>
      </c>
      <c r="D90" s="71">
        <v>77.95</v>
      </c>
      <c r="E90" s="27" t="s">
        <v>52</v>
      </c>
      <c r="G90" s="41"/>
    </row>
    <row r="91" spans="1:7" ht="36" customHeight="1" thickBot="1" x14ac:dyDescent="0.3">
      <c r="A91" s="54" t="s">
        <v>6</v>
      </c>
      <c r="B91" s="55"/>
      <c r="C91" s="56"/>
      <c r="D91" s="57">
        <v>77.95</v>
      </c>
      <c r="E91" s="1"/>
    </row>
    <row r="92" spans="1:7" s="40" customFormat="1" ht="36" customHeight="1" thickBot="1" x14ac:dyDescent="0.3">
      <c r="A92" s="67" t="s">
        <v>42</v>
      </c>
      <c r="B92" s="69">
        <v>11469787133</v>
      </c>
      <c r="C92" s="27" t="s">
        <v>13</v>
      </c>
      <c r="D92" s="71">
        <v>87.1</v>
      </c>
      <c r="E92" s="28" t="s">
        <v>26</v>
      </c>
      <c r="G92" s="41"/>
    </row>
    <row r="93" spans="1:7" ht="36" customHeight="1" thickBot="1" x14ac:dyDescent="0.3">
      <c r="A93" s="29" t="s">
        <v>6</v>
      </c>
      <c r="B93" s="30"/>
      <c r="C93" s="31"/>
      <c r="D93" s="36">
        <v>87.1</v>
      </c>
      <c r="E93" s="27"/>
    </row>
    <row r="94" spans="1:7" s="40" customFormat="1" ht="36" customHeight="1" thickBot="1" x14ac:dyDescent="0.3">
      <c r="A94" s="67" t="s">
        <v>71</v>
      </c>
      <c r="B94" s="69">
        <v>87945705905</v>
      </c>
      <c r="C94" s="27" t="s">
        <v>0</v>
      </c>
      <c r="D94" s="71">
        <v>250</v>
      </c>
      <c r="E94" s="28" t="s">
        <v>52</v>
      </c>
      <c r="G94" s="41"/>
    </row>
    <row r="95" spans="1:7" s="40" customFormat="1" ht="36" customHeight="1" thickBot="1" x14ac:dyDescent="0.3">
      <c r="A95" s="29" t="s">
        <v>6</v>
      </c>
      <c r="B95" s="30"/>
      <c r="C95" s="31"/>
      <c r="D95" s="36">
        <v>250</v>
      </c>
      <c r="E95" s="27"/>
      <c r="G95" s="41"/>
    </row>
    <row r="96" spans="1:7" s="40" customFormat="1" ht="36" customHeight="1" thickBot="1" x14ac:dyDescent="0.3">
      <c r="A96" s="67" t="s">
        <v>97</v>
      </c>
      <c r="B96" s="69">
        <v>62063625029</v>
      </c>
      <c r="C96" s="27" t="s">
        <v>0</v>
      </c>
      <c r="D96" s="71">
        <v>864</v>
      </c>
      <c r="E96" s="28" t="s">
        <v>52</v>
      </c>
      <c r="G96" s="41"/>
    </row>
    <row r="97" spans="1:9" s="40" customFormat="1" ht="36" customHeight="1" thickBot="1" x14ac:dyDescent="0.3">
      <c r="A97" s="29" t="s">
        <v>6</v>
      </c>
      <c r="B97" s="30"/>
      <c r="C97" s="31"/>
      <c r="D97" s="36">
        <v>864</v>
      </c>
      <c r="E97" s="27"/>
      <c r="G97" s="41"/>
    </row>
    <row r="98" spans="1:9" s="40" customFormat="1" ht="36" customHeight="1" thickBot="1" x14ac:dyDescent="0.3">
      <c r="A98" s="67" t="s">
        <v>32</v>
      </c>
      <c r="B98" s="69">
        <v>85821130368</v>
      </c>
      <c r="C98" s="27" t="s">
        <v>21</v>
      </c>
      <c r="D98" s="71">
        <v>10.29</v>
      </c>
      <c r="E98" s="28" t="s">
        <v>55</v>
      </c>
      <c r="G98" s="41"/>
    </row>
    <row r="99" spans="1:9" s="40" customFormat="1" ht="36" customHeight="1" thickBot="1" x14ac:dyDescent="0.3">
      <c r="A99" s="67" t="s">
        <v>32</v>
      </c>
      <c r="B99" s="69">
        <v>85821130368</v>
      </c>
      <c r="C99" s="27" t="s">
        <v>21</v>
      </c>
      <c r="D99" s="71">
        <v>1.66</v>
      </c>
      <c r="E99" s="28" t="s">
        <v>41</v>
      </c>
      <c r="G99" s="41"/>
    </row>
    <row r="100" spans="1:9" s="40" customFormat="1" ht="36" customHeight="1" thickBot="1" x14ac:dyDescent="0.3">
      <c r="A100" s="67" t="s">
        <v>32</v>
      </c>
      <c r="B100" s="69">
        <v>85821130368</v>
      </c>
      <c r="C100" s="27" t="s">
        <v>21</v>
      </c>
      <c r="D100" s="71">
        <v>1.91</v>
      </c>
      <c r="E100" s="28" t="s">
        <v>41</v>
      </c>
      <c r="G100" s="41"/>
    </row>
    <row r="101" spans="1:9" s="40" customFormat="1" ht="36" customHeight="1" thickBot="1" x14ac:dyDescent="0.3">
      <c r="A101" s="29" t="s">
        <v>6</v>
      </c>
      <c r="B101" s="30"/>
      <c r="C101" s="31"/>
      <c r="D101" s="36">
        <f>D98+D99+D100</f>
        <v>13.86</v>
      </c>
      <c r="E101" s="27"/>
    </row>
    <row r="102" spans="1:9" s="40" customFormat="1" ht="36" customHeight="1" thickBot="1" x14ac:dyDescent="0.3">
      <c r="A102" s="67" t="s">
        <v>77</v>
      </c>
      <c r="B102" s="69">
        <v>26853748349</v>
      </c>
      <c r="C102" s="27" t="s">
        <v>21</v>
      </c>
      <c r="D102" s="71">
        <v>32.97</v>
      </c>
      <c r="E102" s="28" t="s">
        <v>78</v>
      </c>
      <c r="G102" s="41"/>
    </row>
    <row r="103" spans="1:9" s="40" customFormat="1" ht="36" customHeight="1" thickBot="1" x14ac:dyDescent="0.3">
      <c r="A103" s="29" t="s">
        <v>6</v>
      </c>
      <c r="B103" s="30"/>
      <c r="C103" s="31"/>
      <c r="D103" s="36">
        <f>D102</f>
        <v>32.97</v>
      </c>
      <c r="E103" s="27"/>
      <c r="G103" s="41"/>
    </row>
    <row r="104" spans="1:9" s="40" customFormat="1" ht="36" customHeight="1" thickBot="1" x14ac:dyDescent="0.3">
      <c r="A104" s="67" t="s">
        <v>76</v>
      </c>
      <c r="B104" s="82">
        <v>50945507137</v>
      </c>
      <c r="C104" s="27" t="s">
        <v>98</v>
      </c>
      <c r="D104" s="71">
        <v>2400</v>
      </c>
      <c r="E104" s="28" t="s">
        <v>62</v>
      </c>
      <c r="G104" s="41"/>
    </row>
    <row r="105" spans="1:9" s="40" customFormat="1" ht="36" customHeight="1" thickBot="1" x14ac:dyDescent="0.3">
      <c r="A105" s="67" t="s">
        <v>76</v>
      </c>
      <c r="B105" s="82">
        <v>50945507137</v>
      </c>
      <c r="C105" s="27" t="s">
        <v>98</v>
      </c>
      <c r="D105" s="71">
        <v>1912.5</v>
      </c>
      <c r="E105" s="28" t="s">
        <v>62</v>
      </c>
      <c r="G105" s="41"/>
    </row>
    <row r="106" spans="1:9" s="40" customFormat="1" ht="36" customHeight="1" thickBot="1" x14ac:dyDescent="0.3">
      <c r="A106" s="29" t="s">
        <v>6</v>
      </c>
      <c r="B106" s="30"/>
      <c r="C106" s="31"/>
      <c r="D106" s="36">
        <f>D104+D105</f>
        <v>4312.5</v>
      </c>
      <c r="E106" s="27"/>
      <c r="G106" s="41"/>
    </row>
    <row r="107" spans="1:9" s="40" customFormat="1" ht="36" customHeight="1" thickBot="1" x14ac:dyDescent="0.3">
      <c r="A107" s="16" t="s">
        <v>64</v>
      </c>
      <c r="B107" s="17"/>
      <c r="C107" s="17"/>
      <c r="D107" s="61">
        <f>D10+D15+D17+D19+D21+D23+D28+D30+D34+D38+D40+D43+D45+D47+D52+D50+D55+D57+D60+D62+D64+D66+D68+D72+D74+D76+D78+D80+D83+D85+D87+D89+D91+D93+D95+D97+D101+D103+D106+D70</f>
        <v>41769.910000000003</v>
      </c>
      <c r="E107" s="62"/>
      <c r="F107" s="41"/>
      <c r="G107" s="41"/>
      <c r="H107" s="41"/>
      <c r="I107" s="41"/>
    </row>
    <row r="108" spans="1:9" ht="36" customHeight="1" x14ac:dyDescent="0.25">
      <c r="G108" s="34"/>
    </row>
    <row r="109" spans="1:9" s="52" customFormat="1" ht="36" customHeight="1" x14ac:dyDescent="0.25">
      <c r="D109" s="52" t="s">
        <v>17</v>
      </c>
      <c r="F109" s="53"/>
      <c r="G109" s="53"/>
      <c r="I109" s="53"/>
    </row>
    <row r="110" spans="1:9" x14ac:dyDescent="0.25">
      <c r="G110" s="34"/>
    </row>
    <row r="111" spans="1:9" x14ac:dyDescent="0.25">
      <c r="G111" s="34"/>
    </row>
    <row r="112" spans="1:9" x14ac:dyDescent="0.25">
      <c r="F112" s="34"/>
      <c r="H112" s="34"/>
    </row>
    <row r="113" spans="4:7" x14ac:dyDescent="0.25">
      <c r="F113" s="34"/>
      <c r="G113" s="34"/>
    </row>
    <row r="114" spans="4:7" x14ac:dyDescent="0.25">
      <c r="F114" s="34"/>
      <c r="G114" s="34"/>
    </row>
    <row r="120" spans="4:7" x14ac:dyDescent="0.25">
      <c r="E120" s="34"/>
    </row>
    <row r="121" spans="4:7" x14ac:dyDescent="0.25">
      <c r="F121" s="34"/>
    </row>
    <row r="124" spans="4:7" x14ac:dyDescent="0.25">
      <c r="D124" s="38"/>
    </row>
    <row r="126" spans="4:7" x14ac:dyDescent="0.25">
      <c r="D126" s="38"/>
    </row>
  </sheetData>
  <mergeCells count="2">
    <mergeCell ref="A7:E7"/>
    <mergeCell ref="D107:E107"/>
  </mergeCells>
  <pageMargins left="0.7" right="0.7" top="0.75" bottom="0.75" header="0.3" footer="0.3"/>
  <pageSetup paperSize="9" orientation="portrait" r:id="rId1"/>
  <ignoredErrors>
    <ignoredError sqref="B90 B29 B58:B59 B67 B69 B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B1" workbookViewId="0">
      <selection activeCell="D16" sqref="D16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43.7109375" customWidth="1"/>
  </cols>
  <sheetData>
    <row r="1" spans="1:6" ht="15.75" thickBot="1" x14ac:dyDescent="0.3"/>
    <row r="2" spans="1:6" s="4" customFormat="1" ht="18.75" customHeight="1" thickBot="1" x14ac:dyDescent="0.3">
      <c r="A2" s="19"/>
      <c r="B2" s="65" t="s">
        <v>14</v>
      </c>
      <c r="C2" s="65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66"/>
      <c r="C5" s="66"/>
    </row>
    <row r="6" spans="1:6" s="9" customFormat="1" ht="41.25" customHeight="1" thickBot="1" x14ac:dyDescent="0.3">
      <c r="A6" s="22"/>
      <c r="B6" s="63" t="s">
        <v>63</v>
      </c>
      <c r="C6" s="64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8762.63+961.44+21827.96+185184.06</f>
        <v>216736.09</v>
      </c>
      <c r="C8" s="13" t="s">
        <v>23</v>
      </c>
      <c r="E8" s="34"/>
    </row>
    <row r="9" spans="1:6" ht="36" customHeight="1" thickBot="1" x14ac:dyDescent="0.3">
      <c r="A9" s="1"/>
      <c r="B9" s="43">
        <f>1445.83+104.94+3601.61+30186.64</f>
        <v>35339.019999999997</v>
      </c>
      <c r="C9" s="13" t="s">
        <v>11</v>
      </c>
      <c r="E9" s="34"/>
    </row>
    <row r="10" spans="1:6" ht="36" customHeight="1" thickBot="1" x14ac:dyDescent="0.3">
      <c r="A10" s="1"/>
      <c r="B10" s="43">
        <f>450+877+60</f>
        <v>1387</v>
      </c>
      <c r="C10" s="13" t="s">
        <v>47</v>
      </c>
      <c r="E10" s="34"/>
    </row>
    <row r="11" spans="1:6" ht="36" customHeight="1" thickBot="1" x14ac:dyDescent="0.3">
      <c r="A11" s="1"/>
      <c r="B11" s="43">
        <f>179.81+34.46+1049.24+4473.41</f>
        <v>5736.92</v>
      </c>
      <c r="C11" s="13" t="s">
        <v>12</v>
      </c>
    </row>
    <row r="12" spans="1:6" ht="36" customHeight="1" thickBot="1" x14ac:dyDescent="0.3">
      <c r="A12" s="1"/>
      <c r="B12" s="43">
        <f>274.59+27</f>
        <v>301.58999999999997</v>
      </c>
      <c r="C12" s="13" t="s">
        <v>84</v>
      </c>
    </row>
    <row r="13" spans="1:6" ht="36" customHeight="1" thickBot="1" x14ac:dyDescent="0.3">
      <c r="A13" s="2"/>
      <c r="B13" s="44">
        <v>630</v>
      </c>
      <c r="C13" s="12" t="s">
        <v>24</v>
      </c>
      <c r="E13" s="34"/>
      <c r="F13" s="34"/>
    </row>
    <row r="14" spans="1:6" s="40" customFormat="1" ht="36" customHeight="1" thickBot="1" x14ac:dyDescent="0.3">
      <c r="A14" s="67"/>
      <c r="B14" s="44">
        <f>583.12</f>
        <v>583.12</v>
      </c>
      <c r="C14" s="68" t="s">
        <v>87</v>
      </c>
      <c r="E14" s="41"/>
      <c r="F14" s="41"/>
    </row>
    <row r="15" spans="1:6" ht="36" customHeight="1" thickBot="1" x14ac:dyDescent="0.3">
      <c r="A15" s="2"/>
      <c r="B15" s="32">
        <f>B8+B9+B10+B11+B13+B12+B14</f>
        <v>260713.74</v>
      </c>
      <c r="C15" s="18" t="s">
        <v>65</v>
      </c>
      <c r="E15" s="34"/>
    </row>
    <row r="16" spans="1:6" ht="36" customHeight="1" thickBot="1" x14ac:dyDescent="0.3">
      <c r="A16" s="11" t="s">
        <v>10</v>
      </c>
      <c r="E16" s="34"/>
      <c r="F16" s="34"/>
    </row>
    <row r="17" spans="3:6" x14ac:dyDescent="0.25">
      <c r="C17" t="s">
        <v>17</v>
      </c>
      <c r="F17" s="34"/>
    </row>
    <row r="19" spans="3:6" x14ac:dyDescent="0.25">
      <c r="E19" s="34"/>
      <c r="F19" s="34"/>
    </row>
    <row r="53" spans="4:4" x14ac:dyDescent="0.25">
      <c r="D53" t="e">
        <f>'Kategorija 2'!E=D52+D50+D48+D46+D44+D42+D40+D38+D34+D32+D36+D30+D27+D25+D22+D20+D15+D13+D11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2026-06-12T07:25:28Z</dcterms:modified>
</cp:coreProperties>
</file>