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OŠ Zadarski otoci\Desktop\"/>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s="1"/>
  <c r="M340" i="9"/>
  <c r="L340" i="9"/>
  <c r="F340" i="9"/>
  <c r="B340" i="9" s="1"/>
  <c r="E340" i="9"/>
  <c r="H339" i="9"/>
  <c r="G339" i="9"/>
  <c r="E339" i="9" s="1"/>
  <c r="F339" i="9"/>
  <c r="B339" i="9"/>
  <c r="F338" i="9"/>
  <c r="F337" i="9"/>
  <c r="F336" i="9"/>
  <c r="F335" i="9"/>
  <c r="F298" i="9" s="1"/>
  <c r="H334" i="9"/>
  <c r="G334" i="9"/>
  <c r="F334" i="9"/>
  <c r="E334" i="9"/>
  <c r="B334" i="9" s="1"/>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E327" i="9" s="1"/>
  <c r="B327" i="9" s="1"/>
  <c r="F327" i="9"/>
  <c r="H326" i="9"/>
  <c r="G326" i="9"/>
  <c r="F326" i="9"/>
  <c r="H325" i="9"/>
  <c r="G325" i="9"/>
  <c r="F325" i="9"/>
  <c r="H324" i="9"/>
  <c r="G324" i="9"/>
  <c r="E324" i="9" s="1"/>
  <c r="B324" i="9" s="1"/>
  <c r="F324" i="9"/>
  <c r="H323" i="9"/>
  <c r="G323" i="9"/>
  <c r="E323" i="9" s="1"/>
  <c r="B323" i="9" s="1"/>
  <c r="F323" i="9"/>
  <c r="H322" i="9"/>
  <c r="E322" i="9" s="1"/>
  <c r="B322" i="9" s="1"/>
  <c r="G322" i="9"/>
  <c r="F322" i="9"/>
  <c r="H321" i="9"/>
  <c r="G321" i="9"/>
  <c r="F321" i="9"/>
  <c r="H320" i="9"/>
  <c r="G320" i="9"/>
  <c r="E320" i="9" s="1"/>
  <c r="B320" i="9" s="1"/>
  <c r="F320" i="9"/>
  <c r="H319" i="9"/>
  <c r="G319" i="9"/>
  <c r="F319" i="9"/>
  <c r="H318" i="9"/>
  <c r="E318" i="9" s="1"/>
  <c r="B318" i="9" s="1"/>
  <c r="G318" i="9"/>
  <c r="F318" i="9"/>
  <c r="H317" i="9"/>
  <c r="G317" i="9"/>
  <c r="F317" i="9"/>
  <c r="E317" i="9"/>
  <c r="B317" i="9" s="1"/>
  <c r="H316" i="9"/>
  <c r="G316" i="9"/>
  <c r="E316" i="9" s="1"/>
  <c r="B316" i="9" s="1"/>
  <c r="F316" i="9"/>
  <c r="F315" i="9"/>
  <c r="F314" i="9"/>
  <c r="F313" i="9"/>
  <c r="H312" i="9"/>
  <c r="G312" i="9"/>
  <c r="E312" i="9" s="1"/>
  <c r="F312" i="9"/>
  <c r="H311" i="9"/>
  <c r="G311" i="9"/>
  <c r="F311" i="9"/>
  <c r="H310" i="9"/>
  <c r="E310" i="9" s="1"/>
  <c r="B310" i="9" s="1"/>
  <c r="G310" i="9"/>
  <c r="F310" i="9"/>
  <c r="F309" i="9"/>
  <c r="F308" i="9"/>
  <c r="H307" i="9"/>
  <c r="G307" i="9"/>
  <c r="F307" i="9"/>
  <c r="F306" i="9"/>
  <c r="H305" i="9"/>
  <c r="G305" i="9"/>
  <c r="F305" i="9"/>
  <c r="E305" i="9"/>
  <c r="B305" i="9" s="1"/>
  <c r="H304" i="9"/>
  <c r="G304" i="9"/>
  <c r="E304" i="9" s="1"/>
  <c r="F304" i="9"/>
  <c r="H303" i="9"/>
  <c r="G303" i="9"/>
  <c r="E303" i="9" s="1"/>
  <c r="B303" i="9" s="1"/>
  <c r="F303" i="9"/>
  <c r="F302" i="9"/>
  <c r="F301" i="9"/>
  <c r="F300" i="9"/>
  <c r="F299" i="9"/>
  <c r="F297" i="9"/>
  <c r="L296" i="9"/>
  <c r="H296" i="9"/>
  <c r="F296" i="9"/>
  <c r="F295" i="9"/>
  <c r="I294" i="9"/>
  <c r="H294" i="9"/>
  <c r="E294" i="9" s="1"/>
  <c r="F294" i="9"/>
  <c r="E293" i="9"/>
  <c r="M292" i="9"/>
  <c r="L292" i="9"/>
  <c r="F292" i="9" s="1"/>
  <c r="E292" i="9"/>
  <c r="B292" i="9"/>
  <c r="M291" i="9"/>
  <c r="L291" i="9"/>
  <c r="F291" i="9"/>
  <c r="E291" i="9"/>
  <c r="B291" i="9" s="1"/>
  <c r="M290" i="9"/>
  <c r="L290" i="9"/>
  <c r="F290" i="9"/>
  <c r="E290" i="9"/>
  <c r="B290" i="9" s="1"/>
  <c r="M289" i="9"/>
  <c r="L289" i="9"/>
  <c r="F289" i="9" s="1"/>
  <c r="E289" i="9"/>
  <c r="B289" i="9"/>
  <c r="M288" i="9"/>
  <c r="L288" i="9"/>
  <c r="F288" i="9" s="1"/>
  <c r="E288" i="9"/>
  <c r="B288" i="9"/>
  <c r="M287" i="9"/>
  <c r="L287" i="9"/>
  <c r="F287" i="9"/>
  <c r="E287" i="9"/>
  <c r="B287" i="9" s="1"/>
  <c r="M286" i="9"/>
  <c r="L286" i="9"/>
  <c r="F286" i="9"/>
  <c r="E286" i="9"/>
  <c r="B286" i="9" s="1"/>
  <c r="M285" i="9"/>
  <c r="L285" i="9"/>
  <c r="F285" i="9" s="1"/>
  <c r="E285" i="9"/>
  <c r="B285" i="9"/>
  <c r="M284" i="9"/>
  <c r="L284" i="9"/>
  <c r="F284" i="9" s="1"/>
  <c r="E284" i="9"/>
  <c r="B284" i="9"/>
  <c r="M283" i="9"/>
  <c r="L283" i="9"/>
  <c r="F283" i="9"/>
  <c r="E283" i="9"/>
  <c r="B283" i="9" s="1"/>
  <c r="M282" i="9"/>
  <c r="L282" i="9"/>
  <c r="F282" i="9"/>
  <c r="E282" i="9"/>
  <c r="B282" i="9" s="1"/>
  <c r="M281" i="9"/>
  <c r="L281" i="9"/>
  <c r="F281" i="9" s="1"/>
  <c r="E281" i="9"/>
  <c r="B281" i="9"/>
  <c r="M280" i="9"/>
  <c r="L280" i="9"/>
  <c r="F280" i="9" s="1"/>
  <c r="E280" i="9"/>
  <c r="B280" i="9"/>
  <c r="M279" i="9"/>
  <c r="L279" i="9"/>
  <c r="F279" i="9"/>
  <c r="E279" i="9"/>
  <c r="B279" i="9" s="1"/>
  <c r="M278" i="9"/>
  <c r="L278" i="9"/>
  <c r="F278" i="9"/>
  <c r="E278" i="9"/>
  <c r="B278" i="9" s="1"/>
  <c r="M277" i="9"/>
  <c r="L277" i="9"/>
  <c r="F277" i="9" s="1"/>
  <c r="E277" i="9"/>
  <c r="B277" i="9"/>
  <c r="M276" i="9"/>
  <c r="L276" i="9"/>
  <c r="F276" i="9" s="1"/>
  <c r="E276" i="9"/>
  <c r="B276" i="9"/>
  <c r="M275" i="9"/>
  <c r="L275" i="9"/>
  <c r="F275" i="9"/>
  <c r="E275" i="9"/>
  <c r="B275" i="9" s="1"/>
  <c r="M274" i="9"/>
  <c r="L274" i="9"/>
  <c r="F274" i="9"/>
  <c r="E274" i="9"/>
  <c r="B274" i="9" s="1"/>
  <c r="M273" i="9"/>
  <c r="L273" i="9"/>
  <c r="F273" i="9" s="1"/>
  <c r="E273" i="9"/>
  <c r="B273" i="9"/>
  <c r="M272" i="9"/>
  <c r="L272" i="9"/>
  <c r="F272" i="9" s="1"/>
  <c r="E272" i="9"/>
  <c r="B272" i="9"/>
  <c r="M271" i="9"/>
  <c r="L271" i="9"/>
  <c r="F271" i="9"/>
  <c r="E271" i="9"/>
  <c r="B271" i="9" s="1"/>
  <c r="M270" i="9"/>
  <c r="L270" i="9"/>
  <c r="F270" i="9"/>
  <c r="E270" i="9"/>
  <c r="B270" i="9" s="1"/>
  <c r="M269" i="9"/>
  <c r="L269" i="9"/>
  <c r="F269" i="9" s="1"/>
  <c r="E269" i="9"/>
  <c r="B269" i="9"/>
  <c r="M268" i="9"/>
  <c r="L268" i="9"/>
  <c r="F268" i="9" s="1"/>
  <c r="E268" i="9"/>
  <c r="B268" i="9"/>
  <c r="M267" i="9"/>
  <c r="L267" i="9"/>
  <c r="F267" i="9"/>
  <c r="E267" i="9"/>
  <c r="B267" i="9" s="1"/>
  <c r="M266" i="9"/>
  <c r="L266" i="9"/>
  <c r="F266" i="9"/>
  <c r="E266" i="9"/>
  <c r="B266" i="9" s="1"/>
  <c r="M265" i="9"/>
  <c r="L265" i="9"/>
  <c r="F265" i="9" s="1"/>
  <c r="E265" i="9"/>
  <c r="B265" i="9"/>
  <c r="M264" i="9"/>
  <c r="L264" i="9"/>
  <c r="F264" i="9" s="1"/>
  <c r="E264" i="9"/>
  <c r="B264" i="9"/>
  <c r="M263" i="9"/>
  <c r="L263" i="9"/>
  <c r="F263" i="9"/>
  <c r="E263" i="9"/>
  <c r="B263" i="9" s="1"/>
  <c r="M262" i="9"/>
  <c r="L262" i="9"/>
  <c r="F262" i="9"/>
  <c r="E262" i="9"/>
  <c r="B262" i="9" s="1"/>
  <c r="M261" i="9"/>
  <c r="L261" i="9"/>
  <c r="F261" i="9" s="1"/>
  <c r="E261" i="9"/>
  <c r="B261" i="9"/>
  <c r="M260" i="9"/>
  <c r="L260" i="9"/>
  <c r="F260" i="9" s="1"/>
  <c r="E260" i="9"/>
  <c r="B260" i="9"/>
  <c r="M259" i="9"/>
  <c r="L259" i="9"/>
  <c r="F259" i="9"/>
  <c r="E259" i="9"/>
  <c r="B259" i="9" s="1"/>
  <c r="M258" i="9"/>
  <c r="L258" i="9"/>
  <c r="F258" i="9"/>
  <c r="E258" i="9"/>
  <c r="B258" i="9" s="1"/>
  <c r="M257" i="9"/>
  <c r="L257" i="9"/>
  <c r="F257" i="9" s="1"/>
  <c r="E257" i="9"/>
  <c r="B257" i="9"/>
  <c r="M256" i="9"/>
  <c r="L256" i="9"/>
  <c r="F256" i="9" s="1"/>
  <c r="E256" i="9"/>
  <c r="B256" i="9"/>
  <c r="M255" i="9"/>
  <c r="L255" i="9"/>
  <c r="F255" i="9"/>
  <c r="E255" i="9"/>
  <c r="B255" i="9" s="1"/>
  <c r="M254" i="9"/>
  <c r="L254" i="9"/>
  <c r="F254" i="9"/>
  <c r="E254" i="9"/>
  <c r="B254" i="9" s="1"/>
  <c r="M253" i="9"/>
  <c r="L253" i="9"/>
  <c r="F253" i="9" s="1"/>
  <c r="E253" i="9"/>
  <c r="B253" i="9"/>
  <c r="M252" i="9"/>
  <c r="L252" i="9"/>
  <c r="F252" i="9" s="1"/>
  <c r="E252" i="9"/>
  <c r="B252" i="9"/>
  <c r="M251" i="9"/>
  <c r="L251" i="9"/>
  <c r="F251" i="9"/>
  <c r="E251" i="9"/>
  <c r="B251" i="9" s="1"/>
  <c r="M250" i="9"/>
  <c r="L250" i="9"/>
  <c r="F250" i="9"/>
  <c r="E250" i="9"/>
  <c r="B250" i="9" s="1"/>
  <c r="M249" i="9"/>
  <c r="L249" i="9"/>
  <c r="F249" i="9" s="1"/>
  <c r="E249" i="9"/>
  <c r="B249" i="9"/>
  <c r="M248" i="9"/>
  <c r="L248" i="9"/>
  <c r="F248" i="9" s="1"/>
  <c r="E248" i="9"/>
  <c r="B248" i="9"/>
  <c r="M247" i="9"/>
  <c r="L247" i="9"/>
  <c r="F247" i="9"/>
  <c r="E247" i="9"/>
  <c r="B247" i="9" s="1"/>
  <c r="M246" i="9"/>
  <c r="L246" i="9"/>
  <c r="F246" i="9"/>
  <c r="E246" i="9"/>
  <c r="B246" i="9" s="1"/>
  <c r="M245" i="9"/>
  <c r="L245" i="9"/>
  <c r="F245" i="9" s="1"/>
  <c r="E245" i="9"/>
  <c r="B245" i="9"/>
  <c r="M244" i="9"/>
  <c r="L244" i="9"/>
  <c r="F244" i="9" s="1"/>
  <c r="E244" i="9"/>
  <c r="B244" i="9"/>
  <c r="M243" i="9"/>
  <c r="L243" i="9"/>
  <c r="F243" i="9"/>
  <c r="E243" i="9"/>
  <c r="B243" i="9" s="1"/>
  <c r="M242" i="9"/>
  <c r="L242" i="9"/>
  <c r="F242" i="9"/>
  <c r="E242" i="9"/>
  <c r="B242" i="9" s="1"/>
  <c r="M241" i="9"/>
  <c r="L241" i="9"/>
  <c r="E241" i="9"/>
  <c r="M240" i="9"/>
  <c r="L240" i="9"/>
  <c r="E240" i="9"/>
  <c r="M239" i="9"/>
  <c r="L239" i="9"/>
  <c r="F239" i="9"/>
  <c r="E239" i="9"/>
  <c r="M238" i="9"/>
  <c r="F238" i="9" s="1"/>
  <c r="L238" i="9"/>
  <c r="E238" i="9"/>
  <c r="M237" i="9"/>
  <c r="L237" i="9"/>
  <c r="F237" i="9" s="1"/>
  <c r="E237" i="9"/>
  <c r="B237" i="9"/>
  <c r="M236" i="9"/>
  <c r="L236" i="9"/>
  <c r="E236" i="9"/>
  <c r="M235" i="9"/>
  <c r="L235" i="9"/>
  <c r="F235" i="9"/>
  <c r="E235" i="9"/>
  <c r="B235" i="9" s="1"/>
  <c r="M234" i="9"/>
  <c r="L234" i="9"/>
  <c r="F234" i="9"/>
  <c r="E234" i="9"/>
  <c r="B234" i="9" s="1"/>
  <c r="M233" i="9"/>
  <c r="L233" i="9"/>
  <c r="F233" i="9" s="1"/>
  <c r="E233" i="9"/>
  <c r="B233" i="9"/>
  <c r="M232" i="9"/>
  <c r="L232" i="9"/>
  <c r="F232" i="9" s="1"/>
  <c r="E232" i="9"/>
  <c r="B232" i="9"/>
  <c r="M231" i="9"/>
  <c r="L231" i="9"/>
  <c r="F231" i="9"/>
  <c r="E231" i="9"/>
  <c r="B231" i="9" s="1"/>
  <c r="M230" i="9"/>
  <c r="L230" i="9"/>
  <c r="F230" i="9"/>
  <c r="E230" i="9"/>
  <c r="B230" i="9" s="1"/>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F169" i="9"/>
  <c r="E169" i="9"/>
  <c r="B169" i="9" s="1"/>
  <c r="H168" i="9"/>
  <c r="G168" i="9"/>
  <c r="F168" i="9"/>
  <c r="H167" i="9"/>
  <c r="E167" i="9" s="1"/>
  <c r="B167" i="9" s="1"/>
  <c r="G167" i="9"/>
  <c r="F167" i="9"/>
  <c r="H166" i="9"/>
  <c r="G166" i="9"/>
  <c r="F166" i="9"/>
  <c r="E166" i="9"/>
  <c r="B166" i="9" s="1"/>
  <c r="H165" i="9"/>
  <c r="G165" i="9"/>
  <c r="E165" i="9" s="1"/>
  <c r="F165" i="9"/>
  <c r="H164" i="9"/>
  <c r="G164" i="9"/>
  <c r="E164" i="9" s="1"/>
  <c r="B164" i="9" s="1"/>
  <c r="F164" i="9"/>
  <c r="H163" i="9"/>
  <c r="G163" i="9"/>
  <c r="E163" i="9" s="1"/>
  <c r="B163" i="9" s="1"/>
  <c r="F163" i="9"/>
  <c r="H162" i="9"/>
  <c r="E162" i="9" s="1"/>
  <c r="G162" i="9"/>
  <c r="F162" i="9"/>
  <c r="H161" i="9"/>
  <c r="G161" i="9"/>
  <c r="E161" i="9" s="1"/>
  <c r="B161" i="9" s="1"/>
  <c r="F161" i="9"/>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F155" i="9"/>
  <c r="B155" i="9"/>
  <c r="H154" i="9"/>
  <c r="G154" i="9"/>
  <c r="F154" i="9"/>
  <c r="E154" i="9"/>
  <c r="B154" i="9" s="1"/>
  <c r="H153" i="9"/>
  <c r="G153" i="9"/>
  <c r="F153" i="9"/>
  <c r="E153" i="9"/>
  <c r="H152" i="9"/>
  <c r="G152" i="9"/>
  <c r="F152" i="9"/>
  <c r="H151" i="9"/>
  <c r="E151" i="9" s="1"/>
  <c r="B151" i="9" s="1"/>
  <c r="G151" i="9"/>
  <c r="F151" i="9"/>
  <c r="H150" i="9"/>
  <c r="G150" i="9"/>
  <c r="F150" i="9"/>
  <c r="E150" i="9"/>
  <c r="B150" i="9" s="1"/>
  <c r="H149" i="9"/>
  <c r="G149" i="9"/>
  <c r="E149" i="9" s="1"/>
  <c r="B149" i="9" s="1"/>
  <c r="F149" i="9"/>
  <c r="H148" i="9"/>
  <c r="G148" i="9"/>
  <c r="E148" i="9" s="1"/>
  <c r="F148" i="9"/>
  <c r="H147" i="9"/>
  <c r="G147" i="9"/>
  <c r="E147" i="9" s="1"/>
  <c r="F147" i="9"/>
  <c r="B147" i="9"/>
  <c r="H146" i="9"/>
  <c r="G146" i="9"/>
  <c r="F146" i="9"/>
  <c r="E146" i="9"/>
  <c r="B146" i="9" s="1"/>
  <c r="H145" i="9"/>
  <c r="G145" i="9"/>
  <c r="F145" i="9"/>
  <c r="E145" i="9"/>
  <c r="H144" i="9"/>
  <c r="G144" i="9"/>
  <c r="F144" i="9"/>
  <c r="H143" i="9"/>
  <c r="E143" i="9" s="1"/>
  <c r="B143" i="9" s="1"/>
  <c r="G143" i="9"/>
  <c r="F143" i="9"/>
  <c r="H142" i="9"/>
  <c r="G142" i="9"/>
  <c r="F142" i="9"/>
  <c r="E142" i="9"/>
  <c r="B142" i="9" s="1"/>
  <c r="H141" i="9"/>
  <c r="G141" i="9"/>
  <c r="E141" i="9" s="1"/>
  <c r="B141" i="9" s="1"/>
  <c r="F141" i="9"/>
  <c r="H140" i="9"/>
  <c r="G140" i="9"/>
  <c r="E140" i="9" s="1"/>
  <c r="F140" i="9"/>
  <c r="H139" i="9"/>
  <c r="G139" i="9"/>
  <c r="E139" i="9" s="1"/>
  <c r="F139" i="9"/>
  <c r="B139" i="9"/>
  <c r="H138" i="9"/>
  <c r="G138" i="9"/>
  <c r="F138" i="9"/>
  <c r="E138" i="9"/>
  <c r="B138" i="9" s="1"/>
  <c r="H137" i="9"/>
  <c r="G137" i="9"/>
  <c r="F137" i="9"/>
  <c r="E137" i="9"/>
  <c r="H136" i="9"/>
  <c r="G136" i="9"/>
  <c r="F136" i="9"/>
  <c r="H135" i="9"/>
  <c r="E135" i="9" s="1"/>
  <c r="B135" i="9" s="1"/>
  <c r="G135" i="9"/>
  <c r="F135" i="9"/>
  <c r="H134" i="9"/>
  <c r="G134" i="9"/>
  <c r="F134" i="9"/>
  <c r="E134" i="9"/>
  <c r="B134" i="9" s="1"/>
  <c r="H133" i="9"/>
  <c r="G133" i="9"/>
  <c r="E133" i="9" s="1"/>
  <c r="B133" i="9" s="1"/>
  <c r="F133" i="9"/>
  <c r="H132" i="9"/>
  <c r="G132" i="9"/>
  <c r="E132" i="9" s="1"/>
  <c r="F132" i="9"/>
  <c r="H131" i="9"/>
  <c r="G131" i="9"/>
  <c r="E131" i="9" s="1"/>
  <c r="F131" i="9"/>
  <c r="B131" i="9"/>
  <c r="H130" i="9"/>
  <c r="G130" i="9"/>
  <c r="F130" i="9"/>
  <c r="E130" i="9"/>
  <c r="B130" i="9" s="1"/>
  <c r="H129" i="9"/>
  <c r="G129" i="9"/>
  <c r="F129" i="9"/>
  <c r="E129" i="9"/>
  <c r="H128" i="9"/>
  <c r="G128" i="9"/>
  <c r="F128" i="9"/>
  <c r="H127" i="9"/>
  <c r="E127" i="9" s="1"/>
  <c r="B127" i="9" s="1"/>
  <c r="G127" i="9"/>
  <c r="F127" i="9"/>
  <c r="H126" i="9"/>
  <c r="G126" i="9"/>
  <c r="F126" i="9"/>
  <c r="E126" i="9"/>
  <c r="B126" i="9" s="1"/>
  <c r="H125" i="9"/>
  <c r="G125" i="9"/>
  <c r="E125" i="9" s="1"/>
  <c r="B125" i="9" s="1"/>
  <c r="F125" i="9"/>
  <c r="H124" i="9"/>
  <c r="G124" i="9"/>
  <c r="E124" i="9" s="1"/>
  <c r="F124" i="9"/>
  <c r="H123" i="9"/>
  <c r="G123" i="9"/>
  <c r="E123" i="9" s="1"/>
  <c r="F123" i="9"/>
  <c r="B123" i="9"/>
  <c r="H122" i="9"/>
  <c r="G122" i="9"/>
  <c r="F122" i="9"/>
  <c r="E122" i="9"/>
  <c r="B122" i="9" s="1"/>
  <c r="H121" i="9"/>
  <c r="G121" i="9"/>
  <c r="F121" i="9"/>
  <c r="E121" i="9"/>
  <c r="H120" i="9"/>
  <c r="G120" i="9"/>
  <c r="F120" i="9"/>
  <c r="H119" i="9"/>
  <c r="E119" i="9" s="1"/>
  <c r="B119" i="9" s="1"/>
  <c r="G119" i="9"/>
  <c r="F119" i="9"/>
  <c r="H118" i="9"/>
  <c r="G118" i="9"/>
  <c r="F118" i="9"/>
  <c r="E118" i="9"/>
  <c r="B118" i="9" s="1"/>
  <c r="H117" i="9"/>
  <c r="G117" i="9"/>
  <c r="E117" i="9" s="1"/>
  <c r="B117" i="9" s="1"/>
  <c r="F117" i="9"/>
  <c r="H116" i="9"/>
  <c r="G116" i="9"/>
  <c r="E116" i="9" s="1"/>
  <c r="F116" i="9"/>
  <c r="H115" i="9"/>
  <c r="G115" i="9"/>
  <c r="E115" i="9" s="1"/>
  <c r="F115" i="9"/>
  <c r="B115" i="9"/>
  <c r="H114" i="9"/>
  <c r="G114" i="9"/>
  <c r="F114" i="9"/>
  <c r="E114" i="9"/>
  <c r="B114" i="9" s="1"/>
  <c r="H113" i="9"/>
  <c r="G113" i="9"/>
  <c r="F113" i="9"/>
  <c r="E113" i="9"/>
  <c r="H112" i="9"/>
  <c r="G112" i="9"/>
  <c r="F112" i="9"/>
  <c r="H111" i="9"/>
  <c r="E111" i="9" s="1"/>
  <c r="B111" i="9" s="1"/>
  <c r="G111" i="9"/>
  <c r="F111" i="9"/>
  <c r="H110" i="9"/>
  <c r="G110" i="9"/>
  <c r="F110" i="9"/>
  <c r="E110" i="9"/>
  <c r="B110" i="9" s="1"/>
  <c r="H109" i="9"/>
  <c r="G109" i="9"/>
  <c r="E109" i="9" s="1"/>
  <c r="B109" i="9" s="1"/>
  <c r="F109" i="9"/>
  <c r="H108" i="9"/>
  <c r="G108" i="9"/>
  <c r="E108" i="9" s="1"/>
  <c r="F108" i="9"/>
  <c r="H107" i="9"/>
  <c r="G107" i="9"/>
  <c r="E107" i="9" s="1"/>
  <c r="F107" i="9"/>
  <c r="B107" i="9"/>
  <c r="H106" i="9"/>
  <c r="G106" i="9"/>
  <c r="F106" i="9"/>
  <c r="E106" i="9"/>
  <c r="B106" i="9" s="1"/>
  <c r="H105" i="9"/>
  <c r="G105" i="9"/>
  <c r="F105" i="9"/>
  <c r="E105" i="9"/>
  <c r="H104" i="9"/>
  <c r="G104" i="9"/>
  <c r="F104" i="9"/>
  <c r="H103" i="9"/>
  <c r="E103" i="9" s="1"/>
  <c r="B103" i="9" s="1"/>
  <c r="G103" i="9"/>
  <c r="F103" i="9"/>
  <c r="H102" i="9"/>
  <c r="G102" i="9"/>
  <c r="F102" i="9"/>
  <c r="E102" i="9"/>
  <c r="B102" i="9" s="1"/>
  <c r="H101" i="9"/>
  <c r="G101" i="9"/>
  <c r="E101" i="9" s="1"/>
  <c r="B101" i="9" s="1"/>
  <c r="F101" i="9"/>
  <c r="H100" i="9"/>
  <c r="G100" i="9"/>
  <c r="E100" i="9" s="1"/>
  <c r="F100" i="9"/>
  <c r="H99" i="9"/>
  <c r="G99" i="9"/>
  <c r="E99" i="9" s="1"/>
  <c r="B99" i="9" s="1"/>
  <c r="F99" i="9"/>
  <c r="H98" i="9"/>
  <c r="E98" i="9" s="1"/>
  <c r="B98" i="9" s="1"/>
  <c r="G98" i="9"/>
  <c r="F98" i="9"/>
  <c r="H97" i="9"/>
  <c r="G97" i="9"/>
  <c r="F97" i="9"/>
  <c r="E97" i="9"/>
  <c r="B97" i="9" s="1"/>
  <c r="H96" i="9"/>
  <c r="G96" i="9"/>
  <c r="F96" i="9"/>
  <c r="H95" i="9"/>
  <c r="E95" i="9" s="1"/>
  <c r="G95" i="9"/>
  <c r="F95" i="9"/>
  <c r="B95" i="9"/>
  <c r="H94" i="9"/>
  <c r="G94" i="9"/>
  <c r="F94" i="9"/>
  <c r="E94" i="9"/>
  <c r="B94" i="9" s="1"/>
  <c r="H93" i="9"/>
  <c r="G93" i="9"/>
  <c r="E93" i="9" s="1"/>
  <c r="F93" i="9"/>
  <c r="H92" i="9"/>
  <c r="G92" i="9"/>
  <c r="E92" i="9" s="1"/>
  <c r="F92" i="9"/>
  <c r="H91" i="9"/>
  <c r="G91" i="9"/>
  <c r="E91" i="9" s="1"/>
  <c r="B91" i="9" s="1"/>
  <c r="F91" i="9"/>
  <c r="H90" i="9"/>
  <c r="E90" i="9" s="1"/>
  <c r="B90" i="9" s="1"/>
  <c r="G90" i="9"/>
  <c r="F90" i="9"/>
  <c r="H89" i="9"/>
  <c r="G89" i="9"/>
  <c r="F89" i="9"/>
  <c r="E89" i="9"/>
  <c r="B89" i="9" s="1"/>
  <c r="H88" i="9"/>
  <c r="G88" i="9"/>
  <c r="F88" i="9"/>
  <c r="H87" i="9"/>
  <c r="E87" i="9" s="1"/>
  <c r="G87" i="9"/>
  <c r="F87" i="9"/>
  <c r="B87" i="9"/>
  <c r="H86" i="9"/>
  <c r="G86" i="9"/>
  <c r="F86" i="9"/>
  <c r="E86" i="9"/>
  <c r="B86" i="9" s="1"/>
  <c r="H85" i="9"/>
  <c r="G85" i="9"/>
  <c r="E85" i="9" s="1"/>
  <c r="F85" i="9"/>
  <c r="H84" i="9"/>
  <c r="G84" i="9"/>
  <c r="E84" i="9" s="1"/>
  <c r="B84" i="9" s="1"/>
  <c r="F84" i="9"/>
  <c r="H83" i="9"/>
  <c r="G83" i="9"/>
  <c r="E83" i="9" s="1"/>
  <c r="B83" i="9" s="1"/>
  <c r="F83" i="9"/>
  <c r="H82" i="9"/>
  <c r="E82" i="9" s="1"/>
  <c r="B82" i="9" s="1"/>
  <c r="G82" i="9"/>
  <c r="F82" i="9"/>
  <c r="H81" i="9"/>
  <c r="G81" i="9"/>
  <c r="F81" i="9"/>
  <c r="E81" i="9"/>
  <c r="B81" i="9" s="1"/>
  <c r="H80" i="9"/>
  <c r="G80" i="9"/>
  <c r="F80" i="9"/>
  <c r="H79" i="9"/>
  <c r="E79" i="9" s="1"/>
  <c r="B79" i="9" s="1"/>
  <c r="G79" i="9"/>
  <c r="F79" i="9"/>
  <c r="H78" i="9"/>
  <c r="G78" i="9"/>
  <c r="F78" i="9"/>
  <c r="E78" i="9"/>
  <c r="B78" i="9" s="1"/>
  <c r="H77" i="9"/>
  <c r="G77" i="9"/>
  <c r="E77" i="9" s="1"/>
  <c r="B77" i="9" s="1"/>
  <c r="F77" i="9"/>
  <c r="H76" i="9"/>
  <c r="G76" i="9"/>
  <c r="E76" i="9" s="1"/>
  <c r="B76" i="9" s="1"/>
  <c r="F76" i="9"/>
  <c r="H75" i="9"/>
  <c r="G75" i="9"/>
  <c r="E75" i="9" s="1"/>
  <c r="B75" i="9" s="1"/>
  <c r="F75" i="9"/>
  <c r="H74" i="9"/>
  <c r="E74" i="9" s="1"/>
  <c r="B74" i="9" s="1"/>
  <c r="G74" i="9"/>
  <c r="F74" i="9"/>
  <c r="H73" i="9"/>
  <c r="G73" i="9"/>
  <c r="F73" i="9"/>
  <c r="E73" i="9"/>
  <c r="B73" i="9" s="1"/>
  <c r="H72" i="9"/>
  <c r="G72" i="9"/>
  <c r="F72" i="9"/>
  <c r="H71" i="9"/>
  <c r="E71" i="9" s="1"/>
  <c r="B71" i="9" s="1"/>
  <c r="G71" i="9"/>
  <c r="F71" i="9"/>
  <c r="H70" i="9"/>
  <c r="G70" i="9"/>
  <c r="F70" i="9"/>
  <c r="E70" i="9"/>
  <c r="B70" i="9" s="1"/>
  <c r="H69" i="9"/>
  <c r="G69" i="9"/>
  <c r="E69" i="9" s="1"/>
  <c r="B69" i="9" s="1"/>
  <c r="F69" i="9"/>
  <c r="H68" i="9"/>
  <c r="G68" i="9"/>
  <c r="E68" i="9" s="1"/>
  <c r="F68" i="9"/>
  <c r="H67" i="9"/>
  <c r="G67" i="9"/>
  <c r="E67" i="9" s="1"/>
  <c r="B67" i="9" s="1"/>
  <c r="F67" i="9"/>
  <c r="H66" i="9"/>
  <c r="E66" i="9" s="1"/>
  <c r="B66" i="9" s="1"/>
  <c r="G66" i="9"/>
  <c r="F66" i="9"/>
  <c r="H65" i="9"/>
  <c r="G65" i="9"/>
  <c r="F65" i="9"/>
  <c r="E65" i="9"/>
  <c r="B65" i="9" s="1"/>
  <c r="H64" i="9"/>
  <c r="G64" i="9"/>
  <c r="F64" i="9"/>
  <c r="H63" i="9"/>
  <c r="E63" i="9" s="1"/>
  <c r="G63" i="9"/>
  <c r="F63" i="9"/>
  <c r="B63" i="9"/>
  <c r="H62" i="9"/>
  <c r="G62" i="9"/>
  <c r="F62" i="9"/>
  <c r="E62" i="9"/>
  <c r="B62" i="9" s="1"/>
  <c r="H61" i="9"/>
  <c r="G61" i="9"/>
  <c r="E61" i="9" s="1"/>
  <c r="F61" i="9"/>
  <c r="H60" i="9"/>
  <c r="G60" i="9"/>
  <c r="E60" i="9" s="1"/>
  <c r="F60" i="9"/>
  <c r="H59" i="9"/>
  <c r="G59" i="9"/>
  <c r="E59" i="9" s="1"/>
  <c r="B59" i="9" s="1"/>
  <c r="F59" i="9"/>
  <c r="H58" i="9"/>
  <c r="E58" i="9" s="1"/>
  <c r="B58" i="9" s="1"/>
  <c r="G58" i="9"/>
  <c r="F58" i="9"/>
  <c r="H57" i="9"/>
  <c r="G57" i="9"/>
  <c r="F57" i="9"/>
  <c r="E57" i="9"/>
  <c r="B57" i="9" s="1"/>
  <c r="H56" i="9"/>
  <c r="G56" i="9"/>
  <c r="F56" i="9"/>
  <c r="H55" i="9"/>
  <c r="E55" i="9" s="1"/>
  <c r="G55" i="9"/>
  <c r="F55" i="9"/>
  <c r="B55" i="9"/>
  <c r="H54" i="9"/>
  <c r="G54" i="9"/>
  <c r="F54" i="9"/>
  <c r="E54" i="9"/>
  <c r="B54" i="9" s="1"/>
  <c r="H53" i="9"/>
  <c r="G53" i="9"/>
  <c r="F53" i="9"/>
  <c r="H52" i="9"/>
  <c r="G52" i="9"/>
  <c r="E52" i="9" s="1"/>
  <c r="B52" i="9" s="1"/>
  <c r="F52" i="9"/>
  <c r="H51" i="9"/>
  <c r="G51" i="9"/>
  <c r="F51" i="9"/>
  <c r="H50" i="9"/>
  <c r="E50" i="9" s="1"/>
  <c r="B50" i="9" s="1"/>
  <c r="G50" i="9"/>
  <c r="F50" i="9"/>
  <c r="H49" i="9"/>
  <c r="G49" i="9"/>
  <c r="F49" i="9"/>
  <c r="E49" i="9"/>
  <c r="B49" i="9" s="1"/>
  <c r="H48" i="9"/>
  <c r="G48" i="9"/>
  <c r="F48" i="9"/>
  <c r="H47" i="9"/>
  <c r="E47" i="9" s="1"/>
  <c r="B47" i="9" s="1"/>
  <c r="G47" i="9"/>
  <c r="F47" i="9"/>
  <c r="H46" i="9"/>
  <c r="G46" i="9"/>
  <c r="F46" i="9"/>
  <c r="E46" i="9"/>
  <c r="B46" i="9" s="1"/>
  <c r="H45" i="9"/>
  <c r="G45" i="9"/>
  <c r="E45" i="9" s="1"/>
  <c r="B45" i="9" s="1"/>
  <c r="F45" i="9"/>
  <c r="H44" i="9"/>
  <c r="G44" i="9"/>
  <c r="E44" i="9" s="1"/>
  <c r="B44" i="9" s="1"/>
  <c r="F44" i="9"/>
  <c r="H43" i="9"/>
  <c r="G43" i="9"/>
  <c r="E43" i="9" s="1"/>
  <c r="B43" i="9" s="1"/>
  <c r="F43" i="9"/>
  <c r="H42" i="9"/>
  <c r="E42" i="9" s="1"/>
  <c r="B42" i="9" s="1"/>
  <c r="G42" i="9"/>
  <c r="F42" i="9"/>
  <c r="H41" i="9"/>
  <c r="G41" i="9"/>
  <c r="F41" i="9"/>
  <c r="E41" i="9"/>
  <c r="B41" i="9" s="1"/>
  <c r="H40" i="9"/>
  <c r="G40" i="9"/>
  <c r="F40" i="9"/>
  <c r="H39" i="9"/>
  <c r="E39" i="9" s="1"/>
  <c r="B39" i="9" s="1"/>
  <c r="G39" i="9"/>
  <c r="F39" i="9"/>
  <c r="H38" i="9"/>
  <c r="G38" i="9"/>
  <c r="F38" i="9"/>
  <c r="E38" i="9"/>
  <c r="B38" i="9" s="1"/>
  <c r="H37" i="9"/>
  <c r="G37" i="9"/>
  <c r="F37" i="9"/>
  <c r="H36" i="9"/>
  <c r="G36" i="9"/>
  <c r="E36" i="9" s="1"/>
  <c r="F36" i="9"/>
  <c r="H35" i="9"/>
  <c r="G35" i="9"/>
  <c r="E35" i="9" s="1"/>
  <c r="B35" i="9" s="1"/>
  <c r="F35" i="9"/>
  <c r="H34" i="9"/>
  <c r="E34" i="9" s="1"/>
  <c r="B34" i="9" s="1"/>
  <c r="G34" i="9"/>
  <c r="F34" i="9"/>
  <c r="H33" i="9"/>
  <c r="G33" i="9"/>
  <c r="F33" i="9"/>
  <c r="E33" i="9"/>
  <c r="B33" i="9" s="1"/>
  <c r="H32" i="9"/>
  <c r="G32" i="9"/>
  <c r="F32" i="9"/>
  <c r="H31" i="9"/>
  <c r="G31" i="9"/>
  <c r="F31" i="9"/>
  <c r="H30" i="9"/>
  <c r="G30" i="9"/>
  <c r="F30" i="9"/>
  <c r="E30" i="9"/>
  <c r="B30" i="9" s="1"/>
  <c r="H29" i="9"/>
  <c r="G29" i="9"/>
  <c r="E29" i="9" s="1"/>
  <c r="F29" i="9"/>
  <c r="H28" i="9"/>
  <c r="G28" i="9"/>
  <c r="E28" i="9" s="1"/>
  <c r="F28" i="9"/>
  <c r="H27" i="9"/>
  <c r="G27" i="9"/>
  <c r="E27" i="9" s="1"/>
  <c r="B27" i="9" s="1"/>
  <c r="F27" i="9"/>
  <c r="H26" i="9"/>
  <c r="E26" i="9" s="1"/>
  <c r="B26" i="9" s="1"/>
  <c r="G26" i="9"/>
  <c r="F26" i="9"/>
  <c r="H25" i="9"/>
  <c r="G25" i="9"/>
  <c r="F25" i="9"/>
  <c r="E25" i="9"/>
  <c r="B25" i="9" s="1"/>
  <c r="F24" i="9"/>
  <c r="F4" i="9"/>
  <c r="O3" i="9"/>
  <c r="G296" i="9" s="1"/>
  <c r="E296" i="9" s="1"/>
  <c r="B296" i="9" s="1"/>
  <c r="I3" i="9"/>
  <c r="H3" i="9"/>
  <c r="G3" i="9"/>
  <c r="D104" i="8"/>
  <c r="I41" i="3" s="1"/>
  <c r="D97" i="8"/>
  <c r="D92" i="8"/>
  <c r="D87" i="8"/>
  <c r="D82" i="8"/>
  <c r="C1658" i="1" s="1"/>
  <c r="H1658" i="1" s="1"/>
  <c r="D77" i="8"/>
  <c r="C1653" i="1" s="1"/>
  <c r="H1653" i="1" s="1"/>
  <c r="D72" i="8"/>
  <c r="D67" i="8"/>
  <c r="D62" i="8"/>
  <c r="D57" i="8"/>
  <c r="D52" i="8"/>
  <c r="D46" i="8"/>
  <c r="D37" i="8"/>
  <c r="D27" i="8"/>
  <c r="D25" i="8" s="1"/>
  <c r="C1601" i="1" s="1"/>
  <c r="H1601" i="1" s="1"/>
  <c r="D18" i="8"/>
  <c r="D8" i="8"/>
  <c r="D6" i="8" s="1"/>
  <c r="C1582" i="1" s="1"/>
  <c r="H1582" i="1" s="1"/>
  <c r="E44" i="7"/>
  <c r="D44" i="7"/>
  <c r="E39" i="7"/>
  <c r="D39" i="7"/>
  <c r="D38" i="7" s="1"/>
  <c r="H35" i="3" s="1"/>
  <c r="E38" i="7"/>
  <c r="E30" i="7"/>
  <c r="D30" i="7"/>
  <c r="E23" i="7"/>
  <c r="E22" i="7" s="1"/>
  <c r="D23" i="7"/>
  <c r="D22" i="7"/>
  <c r="E14" i="7"/>
  <c r="D1546" i="1" s="1"/>
  <c r="D14" i="7"/>
  <c r="E7" i="7"/>
  <c r="D7" i="7"/>
  <c r="D6" i="7" s="1"/>
  <c r="D5" i="7" s="1"/>
  <c r="E6" i="7"/>
  <c r="F140" i="6"/>
  <c r="F139" i="6"/>
  <c r="F138" i="6"/>
  <c r="F137" i="6"/>
  <c r="F136" i="6"/>
  <c r="F135" i="6"/>
  <c r="F134" i="6"/>
  <c r="F133" i="6"/>
  <c r="F132" i="6"/>
  <c r="F131" i="6"/>
  <c r="E130" i="6"/>
  <c r="D130" i="6"/>
  <c r="F130" i="6" s="1"/>
  <c r="E129" i="6"/>
  <c r="F128" i="6"/>
  <c r="F127" i="6"/>
  <c r="F126" i="6"/>
  <c r="F125" i="6"/>
  <c r="F124" i="6"/>
  <c r="F123" i="6"/>
  <c r="E122" i="6"/>
  <c r="E114" i="6" s="1"/>
  <c r="D122" i="6"/>
  <c r="F122" i="6" s="1"/>
  <c r="F121" i="6"/>
  <c r="F120" i="6"/>
  <c r="F119" i="6"/>
  <c r="E118" i="6"/>
  <c r="D118" i="6"/>
  <c r="F118" i="6" s="1"/>
  <c r="F117" i="6"/>
  <c r="F116" i="6"/>
  <c r="E115" i="6"/>
  <c r="D115" i="6"/>
  <c r="F115" i="6" s="1"/>
  <c r="D114" i="6"/>
  <c r="F113" i="6"/>
  <c r="F112" i="6"/>
  <c r="F111" i="6"/>
  <c r="F110" i="6"/>
  <c r="F109" i="6"/>
  <c r="F108" i="6"/>
  <c r="E107" i="6"/>
  <c r="D107" i="6"/>
  <c r="F107" i="6" s="1"/>
  <c r="F106" i="6"/>
  <c r="F105" i="6"/>
  <c r="F104" i="6"/>
  <c r="F103" i="6"/>
  <c r="F102" i="6"/>
  <c r="F101" i="6"/>
  <c r="F100" i="6"/>
  <c r="E99" i="6"/>
  <c r="D1494" i="1" s="1"/>
  <c r="D99" i="6"/>
  <c r="F99" i="6" s="1"/>
  <c r="F98" i="6"/>
  <c r="F97" i="6"/>
  <c r="F96" i="6"/>
  <c r="F95" i="6"/>
  <c r="E94" i="6"/>
  <c r="D94" i="6"/>
  <c r="F94" i="6"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E22" i="6"/>
  <c r="D1417" i="1" s="1"/>
  <c r="D22" i="6"/>
  <c r="F22" i="6" s="1"/>
  <c r="F21" i="6"/>
  <c r="F20" i="6"/>
  <c r="F19" i="6"/>
  <c r="F18" i="6"/>
  <c r="F17" i="6"/>
  <c r="F16" i="6"/>
  <c r="F15" i="6"/>
  <c r="F14" i="6"/>
  <c r="E13" i="6"/>
  <c r="D13" i="6"/>
  <c r="F13" i="6" s="1"/>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F253" i="5"/>
  <c r="F252" i="5"/>
  <c r="E251" i="5"/>
  <c r="E250" i="5" s="1"/>
  <c r="D1254" i="1"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G336" i="9" s="1"/>
  <c r="F195" i="5"/>
  <c r="F194" i="5"/>
  <c r="F193" i="5"/>
  <c r="F192" i="5"/>
  <c r="F191" i="5"/>
  <c r="F190" i="5"/>
  <c r="F189" i="5"/>
  <c r="F188" i="5"/>
  <c r="F187" i="5"/>
  <c r="F186" i="5"/>
  <c r="E185" i="5"/>
  <c r="E177" i="5" s="1"/>
  <c r="H335" i="9" s="1"/>
  <c r="D185" i="5"/>
  <c r="F185" i="5" s="1"/>
  <c r="F184" i="5"/>
  <c r="F183" i="5"/>
  <c r="F182" i="5"/>
  <c r="F181" i="5"/>
  <c r="E180" i="5"/>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F76" i="5" s="1"/>
  <c r="F75" i="5"/>
  <c r="F74" i="5"/>
  <c r="F73" i="5"/>
  <c r="F72" i="5"/>
  <c r="E71" i="5"/>
  <c r="D71" i="5"/>
  <c r="F71" i="5" s="1"/>
  <c r="E70" i="5"/>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E7"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D598" i="4"/>
  <c r="F598" i="4" s="1"/>
  <c r="E597" i="4"/>
  <c r="F596" i="4"/>
  <c r="F595" i="4"/>
  <c r="E594" i="4"/>
  <c r="D594" i="4"/>
  <c r="F594" i="4" s="1"/>
  <c r="F593" i="4"/>
  <c r="F592" i="4"/>
  <c r="E591" i="4"/>
  <c r="D591" i="4"/>
  <c r="F591" i="4" s="1"/>
  <c r="F590" i="4"/>
  <c r="E589" i="4"/>
  <c r="D589" i="4"/>
  <c r="F589" i="4" s="1"/>
  <c r="F588" i="4"/>
  <c r="F587" i="4"/>
  <c r="F586" i="4"/>
  <c r="E585" i="4"/>
  <c r="E584" i="4" s="1"/>
  <c r="D585" i="4"/>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E535" i="4"/>
  <c r="F534" i="4"/>
  <c r="F533" i="4"/>
  <c r="E532" i="4"/>
  <c r="D532" i="4"/>
  <c r="F532" i="4" s="1"/>
  <c r="F531" i="4"/>
  <c r="F530" i="4"/>
  <c r="E529" i="4"/>
  <c r="D529" i="4"/>
  <c r="F529" i="4" s="1"/>
  <c r="F528" i="4"/>
  <c r="F527" i="4"/>
  <c r="E526" i="4"/>
  <c r="D526" i="4"/>
  <c r="F526" i="4" s="1"/>
  <c r="F525" i="4"/>
  <c r="F524" i="4"/>
  <c r="E523" i="4"/>
  <c r="E522" i="4"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2" i="4" s="1"/>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D473" i="4"/>
  <c r="F473" i="4" s="1"/>
  <c r="F472" i="4"/>
  <c r="F471" i="4"/>
  <c r="E470" i="4"/>
  <c r="D470" i="4"/>
  <c r="F470" i="4" s="1"/>
  <c r="F469" i="4"/>
  <c r="F468" i="4"/>
  <c r="E467" i="4"/>
  <c r="D467" i="4"/>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E430" i="4" s="1"/>
  <c r="E639" i="4" s="1"/>
  <c r="D432" i="4"/>
  <c r="F432" i="4" s="1"/>
  <c r="D431" i="4"/>
  <c r="E428" i="4"/>
  <c r="D428" i="4"/>
  <c r="F428" i="4" s="1"/>
  <c r="E427" i="4"/>
  <c r="D427" i="4"/>
  <c r="E426" i="4"/>
  <c r="D426" i="4"/>
  <c r="D647" i="4" s="1"/>
  <c r="F421" i="4"/>
  <c r="F420" i="4"/>
  <c r="F419" i="4"/>
  <c r="F416" i="4"/>
  <c r="F415" i="4"/>
  <c r="F414" i="4"/>
  <c r="F413" i="4"/>
  <c r="E412" i="4"/>
  <c r="D412" i="4"/>
  <c r="F412" i="4" s="1"/>
  <c r="F411" i="4"/>
  <c r="E410" i="4"/>
  <c r="D410" i="4"/>
  <c r="F410" i="4" s="1"/>
  <c r="F409" i="4"/>
  <c r="F408" i="4"/>
  <c r="E407" i="4"/>
  <c r="D407" i="4"/>
  <c r="E406" i="4"/>
  <c r="F405" i="4"/>
  <c r="F404" i="4"/>
  <c r="F403" i="4"/>
  <c r="F402" i="4"/>
  <c r="E401" i="4"/>
  <c r="D401" i="4"/>
  <c r="F401" i="4" s="1"/>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E373" i="4"/>
  <c r="F372" i="4"/>
  <c r="F371" i="4"/>
  <c r="F370" i="4"/>
  <c r="F369" i="4"/>
  <c r="F368" i="4"/>
  <c r="F367" i="4"/>
  <c r="E366" i="4"/>
  <c r="E361" i="4" s="1"/>
  <c r="E360" i="4" s="1"/>
  <c r="E418" i="4" s="1"/>
  <c r="D366" i="4"/>
  <c r="F366" i="4" s="1"/>
  <c r="F365" i="4"/>
  <c r="F364" i="4"/>
  <c r="F363" i="4"/>
  <c r="E362" i="4"/>
  <c r="D362" i="4"/>
  <c r="F362" i="4" s="1"/>
  <c r="D361" i="4"/>
  <c r="F359" i="4"/>
  <c r="E358" i="4"/>
  <c r="D358" i="4"/>
  <c r="F358" i="4" s="1"/>
  <c r="F357" i="4"/>
  <c r="F356" i="4"/>
  <c r="E355" i="4"/>
  <c r="E354" i="4" s="1"/>
  <c r="E308"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E310" i="4"/>
  <c r="E309" i="4" s="1"/>
  <c r="D310"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E225" i="4"/>
  <c r="D225" i="4"/>
  <c r="F225" i="4" s="1"/>
  <c r="F224" i="4"/>
  <c r="F223" i="4"/>
  <c r="E222" i="4"/>
  <c r="D222" i="4"/>
  <c r="E221" i="4"/>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60" i="4"/>
  <c r="F159" i="4"/>
  <c r="F158" i="4"/>
  <c r="F157" i="4"/>
  <c r="F156" i="4"/>
  <c r="F155" i="4"/>
  <c r="E154" i="4"/>
  <c r="D154" i="4"/>
  <c r="F151" i="4"/>
  <c r="F150" i="4"/>
  <c r="F149" i="4"/>
  <c r="F148" i="4"/>
  <c r="F147" i="4"/>
  <c r="F146" i="4"/>
  <c r="F145" i="4"/>
  <c r="F144" i="4"/>
  <c r="F143" i="4"/>
  <c r="F142" i="4"/>
  <c r="E141" i="4"/>
  <c r="E140" i="4" s="1"/>
  <c r="D141" i="4"/>
  <c r="F139" i="4"/>
  <c r="F138" i="4"/>
  <c r="F137" i="4"/>
  <c r="F136" i="4"/>
  <c r="E135" i="4"/>
  <c r="E134" i="4" s="1"/>
  <c r="D135" i="4"/>
  <c r="F133" i="4"/>
  <c r="F132" i="4"/>
  <c r="F131" i="4"/>
  <c r="F130" i="4"/>
  <c r="E129" i="4"/>
  <c r="D129" i="4"/>
  <c r="F129" i="4" s="1"/>
  <c r="F128" i="4"/>
  <c r="F127" i="4"/>
  <c r="E126" i="4"/>
  <c r="E125" i="4" s="1"/>
  <c r="D126" i="4"/>
  <c r="F124" i="4"/>
  <c r="F123" i="4"/>
  <c r="F122" i="4"/>
  <c r="F121" i="4"/>
  <c r="E120" i="4"/>
  <c r="D120" i="4"/>
  <c r="F120" i="4" s="1"/>
  <c r="F119" i="4"/>
  <c r="F118" i="4"/>
  <c r="F117" i="4"/>
  <c r="F116" i="4"/>
  <c r="F115" i="4"/>
  <c r="F114" i="4"/>
  <c r="F113" i="4"/>
  <c r="E112" i="4"/>
  <c r="D112" i="4"/>
  <c r="F112" i="4" s="1"/>
  <c r="F111" i="4"/>
  <c r="F110" i="4"/>
  <c r="F109" i="4"/>
  <c r="F108" i="4"/>
  <c r="E107" i="4"/>
  <c r="D107" i="4"/>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E82" i="4"/>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E6" i="4" s="1"/>
  <c r="I17" i="3" s="1"/>
  <c r="D8" i="4"/>
  <c r="F8" i="4" s="1"/>
  <c r="G41" i="3"/>
  <c r="B41" i="3"/>
  <c r="G40" i="3"/>
  <c r="B40" i="3"/>
  <c r="G39" i="3"/>
  <c r="B39" i="3"/>
  <c r="H38" i="3"/>
  <c r="G38" i="3"/>
  <c r="B38" i="3"/>
  <c r="H36" i="3"/>
  <c r="G36" i="3"/>
  <c r="B36" i="3"/>
  <c r="G35" i="3"/>
  <c r="B35" i="3"/>
  <c r="H34" i="3"/>
  <c r="G34" i="3"/>
  <c r="B34" i="3"/>
  <c r="G33" i="3"/>
  <c r="B33" i="3"/>
  <c r="G31" i="3"/>
  <c r="B31" i="3"/>
  <c r="I30" i="3"/>
  <c r="G30" i="3"/>
  <c r="B30" i="3"/>
  <c r="I29" i="3"/>
  <c r="H29" i="3"/>
  <c r="G29" i="3"/>
  <c r="B29" i="3"/>
  <c r="I28" i="3"/>
  <c r="G28" i="3"/>
  <c r="B28" i="3"/>
  <c r="I27" i="3"/>
  <c r="G27" i="3"/>
  <c r="B27" i="3"/>
  <c r="G25" i="3"/>
  <c r="B25" i="3"/>
  <c r="G24" i="3"/>
  <c r="B24" i="3"/>
  <c r="G23" i="3"/>
  <c r="B23" i="3"/>
  <c r="I22" i="3"/>
  <c r="G22" i="3"/>
  <c r="B22" i="3"/>
  <c r="G20" i="3"/>
  <c r="B20" i="3"/>
  <c r="G19" i="3"/>
  <c r="B19" i="3"/>
  <c r="G18" i="3"/>
  <c r="B18" i="3"/>
  <c r="G17" i="3"/>
  <c r="B17" i="3"/>
  <c r="H10" i="3" a="1"/>
  <c r="H10" i="3" s="1"/>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7" i="1"/>
  <c r="H1657" i="1" s="1"/>
  <c r="C1656" i="1"/>
  <c r="H1656" i="1" s="1"/>
  <c r="C1655" i="1"/>
  <c r="H1655" i="1" s="1"/>
  <c r="C1654" i="1"/>
  <c r="H1654" i="1" s="1"/>
  <c r="C1652" i="1"/>
  <c r="H1652" i="1" s="1"/>
  <c r="C1651" i="1"/>
  <c r="H1651" i="1" s="1"/>
  <c r="C1650" i="1"/>
  <c r="H1650" i="1" s="1"/>
  <c r="C1649" i="1"/>
  <c r="H1649" i="1" s="1"/>
  <c r="C1648" i="1"/>
  <c r="H1648" i="1" s="1"/>
  <c r="C1647" i="1"/>
  <c r="H1647" i="1" s="1"/>
  <c r="C1646" i="1"/>
  <c r="H1646" i="1" s="1"/>
  <c r="C1645" i="1"/>
  <c r="H1645" i="1" s="1"/>
  <c r="C1644" i="1"/>
  <c r="H1644" i="1" s="1"/>
  <c r="C1643" i="1"/>
  <c r="H1643" i="1" s="1"/>
  <c r="C1642" i="1"/>
  <c r="H1642" i="1" s="1"/>
  <c r="C1641" i="1"/>
  <c r="H1641" i="1" s="1"/>
  <c r="C1640" i="1"/>
  <c r="H1640" i="1" s="1"/>
  <c r="C1639" i="1"/>
  <c r="H1639"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6" i="1"/>
  <c r="H1626" i="1" s="1"/>
  <c r="C1625" i="1"/>
  <c r="H1625" i="1" s="1"/>
  <c r="C1624" i="1"/>
  <c r="H1624" i="1" s="1"/>
  <c r="C1623" i="1"/>
  <c r="H1623"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4" i="1"/>
  <c r="H1604" i="1" s="1"/>
  <c r="C1602" i="1"/>
  <c r="H1602"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1" i="1"/>
  <c r="D1580" i="1"/>
  <c r="C1580" i="1"/>
  <c r="J1580" i="1" s="1"/>
  <c r="D1579" i="1"/>
  <c r="C1579" i="1"/>
  <c r="D1578" i="1"/>
  <c r="C1578" i="1"/>
  <c r="J1578" i="1" s="1"/>
  <c r="D1577" i="1"/>
  <c r="C1577" i="1"/>
  <c r="C1576" i="1"/>
  <c r="D1575" i="1"/>
  <c r="C1575" i="1"/>
  <c r="D1574" i="1"/>
  <c r="C1574" i="1"/>
  <c r="J1574" i="1" s="1"/>
  <c r="D1573" i="1"/>
  <c r="C1573" i="1"/>
  <c r="D1572" i="1"/>
  <c r="C1572" i="1"/>
  <c r="J1572" i="1" s="1"/>
  <c r="D1571" i="1"/>
  <c r="C1571" i="1"/>
  <c r="C1570" i="1"/>
  <c r="D1569" i="1"/>
  <c r="C1569" i="1"/>
  <c r="D1568" i="1"/>
  <c r="C1568" i="1"/>
  <c r="J1568" i="1" s="1"/>
  <c r="D1567" i="1"/>
  <c r="C1567" i="1"/>
  <c r="D1566" i="1"/>
  <c r="C1566" i="1"/>
  <c r="J1566" i="1" s="1"/>
  <c r="D1565" i="1"/>
  <c r="C1565" i="1"/>
  <c r="D1564" i="1"/>
  <c r="C1564" i="1"/>
  <c r="J1564" i="1" s="1"/>
  <c r="D1563" i="1"/>
  <c r="C1563" i="1"/>
  <c r="D1562" i="1"/>
  <c r="C1562" i="1"/>
  <c r="H1562" i="1" s="1"/>
  <c r="D1561" i="1"/>
  <c r="C1561" i="1"/>
  <c r="D1560" i="1"/>
  <c r="C1560" i="1"/>
  <c r="J1560" i="1" s="1"/>
  <c r="D1559" i="1"/>
  <c r="C1559" i="1"/>
  <c r="D1558" i="1"/>
  <c r="C1558" i="1"/>
  <c r="J1558" i="1" s="1"/>
  <c r="D1557" i="1"/>
  <c r="C1557" i="1"/>
  <c r="D1556" i="1"/>
  <c r="C1556" i="1"/>
  <c r="J1556" i="1" s="1"/>
  <c r="D1555" i="1"/>
  <c r="C1555" i="1"/>
  <c r="C1554" i="1"/>
  <c r="D1553" i="1"/>
  <c r="C1553" i="1"/>
  <c r="D1552" i="1"/>
  <c r="C1552" i="1"/>
  <c r="J1552" i="1" s="1"/>
  <c r="D1551" i="1"/>
  <c r="C1551" i="1"/>
  <c r="D1550" i="1"/>
  <c r="C1550" i="1"/>
  <c r="J1550" i="1" s="1"/>
  <c r="D1549" i="1"/>
  <c r="C1549" i="1"/>
  <c r="D1548" i="1"/>
  <c r="C1548" i="1"/>
  <c r="J1548" i="1" s="1"/>
  <c r="D1547" i="1"/>
  <c r="C1547" i="1"/>
  <c r="C1546" i="1"/>
  <c r="J1546" i="1" s="1"/>
  <c r="D1545" i="1"/>
  <c r="C1545" i="1"/>
  <c r="D1544" i="1"/>
  <c r="C1544" i="1"/>
  <c r="J1544" i="1" s="1"/>
  <c r="D1543" i="1"/>
  <c r="C1543" i="1"/>
  <c r="D1542" i="1"/>
  <c r="C1542" i="1"/>
  <c r="J1542" i="1" s="1"/>
  <c r="D1541" i="1"/>
  <c r="C1541" i="1"/>
  <c r="D1540" i="1"/>
  <c r="C1540" i="1"/>
  <c r="J1540" i="1" s="1"/>
  <c r="D1539" i="1"/>
  <c r="C1539" i="1"/>
  <c r="C1538" i="1"/>
  <c r="C1537" i="1"/>
  <c r="D1535" i="1"/>
  <c r="C1535" i="1"/>
  <c r="H1535" i="1" s="1"/>
  <c r="D1534" i="1"/>
  <c r="C1534" i="1"/>
  <c r="D1533" i="1"/>
  <c r="C1533" i="1"/>
  <c r="H1533" i="1" s="1"/>
  <c r="D1532" i="1"/>
  <c r="C1532" i="1"/>
  <c r="D1531" i="1"/>
  <c r="C1531" i="1"/>
  <c r="H1531" i="1" s="1"/>
  <c r="D1530" i="1"/>
  <c r="C1530" i="1"/>
  <c r="H1530" i="1" s="1"/>
  <c r="D1529" i="1"/>
  <c r="C1529" i="1"/>
  <c r="H1529" i="1" s="1"/>
  <c r="D1528" i="1"/>
  <c r="C1528" i="1"/>
  <c r="H1528" i="1" s="1"/>
  <c r="D1527" i="1"/>
  <c r="C1527" i="1"/>
  <c r="H1527" i="1" s="1"/>
  <c r="D1526" i="1"/>
  <c r="C1526" i="1"/>
  <c r="H1526" i="1" s="1"/>
  <c r="D1525" i="1"/>
  <c r="C1525" i="1"/>
  <c r="H1525" i="1" s="1"/>
  <c r="D1524" i="1"/>
  <c r="D1523" i="1"/>
  <c r="C1523" i="1"/>
  <c r="H1523" i="1" s="1"/>
  <c r="D1522" i="1"/>
  <c r="C1522" i="1"/>
  <c r="H1522" i="1" s="1"/>
  <c r="D1521" i="1"/>
  <c r="C1521" i="1"/>
  <c r="H1521" i="1" s="1"/>
  <c r="D1520" i="1"/>
  <c r="C1520" i="1"/>
  <c r="H1520" i="1" s="1"/>
  <c r="D1519" i="1"/>
  <c r="C1519" i="1"/>
  <c r="H1519" i="1" s="1"/>
  <c r="D1518" i="1"/>
  <c r="C1518" i="1"/>
  <c r="H1518" i="1" s="1"/>
  <c r="D1517" i="1"/>
  <c r="C1517" i="1"/>
  <c r="H1517" i="1" s="1"/>
  <c r="D1516" i="1"/>
  <c r="C1516" i="1"/>
  <c r="H1516" i="1" s="1"/>
  <c r="D1515" i="1"/>
  <c r="C1515" i="1"/>
  <c r="H1515" i="1" s="1"/>
  <c r="D1514" i="1"/>
  <c r="C1514" i="1"/>
  <c r="H1514" i="1" s="1"/>
  <c r="D1513" i="1"/>
  <c r="C1513" i="1"/>
  <c r="H1513" i="1" s="1"/>
  <c r="D1512" i="1"/>
  <c r="C1512" i="1"/>
  <c r="H1512" i="1" s="1"/>
  <c r="D1511" i="1"/>
  <c r="C1511" i="1"/>
  <c r="H1511" i="1" s="1"/>
  <c r="D1510" i="1"/>
  <c r="C1510" i="1"/>
  <c r="H1510" i="1" s="1"/>
  <c r="D1509" i="1"/>
  <c r="C1509" i="1"/>
  <c r="H1509" i="1" s="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H1495" i="1" s="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D1257" i="1"/>
  <c r="C1257" i="1"/>
  <c r="H1257" i="1" s="1"/>
  <c r="D1256" i="1"/>
  <c r="C1256" i="1"/>
  <c r="H1256" i="1" s="1"/>
  <c r="C1255" i="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C1152" i="1"/>
  <c r="H1152" i="1" s="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D1016" i="1"/>
  <c r="C1016" i="1"/>
  <c r="H1016" i="1" s="1"/>
  <c r="D1015" i="1"/>
  <c r="C1015" i="1"/>
  <c r="H1015" i="1" s="1"/>
  <c r="D1014" i="1"/>
  <c r="C1014" i="1"/>
  <c r="H1014" i="1" s="1"/>
  <c r="D1013" i="1"/>
  <c r="C1013" i="1"/>
  <c r="H1013" i="1" s="1"/>
  <c r="D1012" i="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C641" i="1"/>
  <c r="D636" i="1"/>
  <c r="C636" i="1"/>
  <c r="D635" i="1"/>
  <c r="C635" i="1"/>
  <c r="D633" i="1"/>
  <c r="D632" i="1"/>
  <c r="C632" i="1"/>
  <c r="D631" i="1"/>
  <c r="C631" i="1"/>
  <c r="D630" i="1"/>
  <c r="C630" i="1"/>
  <c r="D629" i="1"/>
  <c r="C629" i="1"/>
  <c r="D628" i="1"/>
  <c r="C628" i="1"/>
  <c r="D627" i="1"/>
  <c r="C627" i="1"/>
  <c r="D626" i="1"/>
  <c r="C626" i="1"/>
  <c r="D625" i="1"/>
  <c r="C625" i="1"/>
  <c r="D624" i="1"/>
  <c r="C624" i="1"/>
  <c r="D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D529" i="1"/>
  <c r="D528" i="1"/>
  <c r="C528" i="1"/>
  <c r="D527" i="1"/>
  <c r="C527" i="1"/>
  <c r="D526" i="1"/>
  <c r="C526" i="1"/>
  <c r="D525" i="1"/>
  <c r="C525" i="1"/>
  <c r="D524" i="1"/>
  <c r="C524" i="1"/>
  <c r="D523" i="1"/>
  <c r="C523" i="1"/>
  <c r="D522" i="1"/>
  <c r="C522" i="1"/>
  <c r="D521" i="1"/>
  <c r="C521" i="1"/>
  <c r="H521" i="1" s="1"/>
  <c r="D520" i="1"/>
  <c r="C520" i="1"/>
  <c r="D519" i="1"/>
  <c r="C519" i="1"/>
  <c r="H519" i="1" s="1"/>
  <c r="D518" i="1"/>
  <c r="C518" i="1"/>
  <c r="D517" i="1"/>
  <c r="C517" i="1"/>
  <c r="H517" i="1" s="1"/>
  <c r="D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D459" i="1"/>
  <c r="C459" i="1"/>
  <c r="H459" i="1" s="1"/>
  <c r="D458" i="1"/>
  <c r="C458" i="1"/>
  <c r="D457" i="1"/>
  <c r="C457" i="1"/>
  <c r="H457" i="1" s="1"/>
  <c r="D456" i="1"/>
  <c r="C456" i="1"/>
  <c r="D455" i="1"/>
  <c r="C455" i="1"/>
  <c r="H455" i="1" s="1"/>
  <c r="D454" i="1"/>
  <c r="C454" i="1"/>
  <c r="D453" i="1"/>
  <c r="C453" i="1"/>
  <c r="H453" i="1" s="1"/>
  <c r="D452" i="1"/>
  <c r="C452" i="1"/>
  <c r="D451" i="1"/>
  <c r="C451" i="1"/>
  <c r="H451" i="1" s="1"/>
  <c r="D450" i="1"/>
  <c r="C450" i="1"/>
  <c r="D449" i="1"/>
  <c r="C449" i="1"/>
  <c r="H449" i="1" s="1"/>
  <c r="D448" i="1"/>
  <c r="C448" i="1"/>
  <c r="D447" i="1"/>
  <c r="C447" i="1"/>
  <c r="H447" i="1" s="1"/>
  <c r="D446" i="1"/>
  <c r="C446" i="1"/>
  <c r="D445" i="1"/>
  <c r="C445" i="1"/>
  <c r="H445" i="1" s="1"/>
  <c r="D444" i="1"/>
  <c r="C444" i="1"/>
  <c r="D443" i="1"/>
  <c r="C443" i="1"/>
  <c r="H443" i="1" s="1"/>
  <c r="D442" i="1"/>
  <c r="C442" i="1"/>
  <c r="D441" i="1"/>
  <c r="C441" i="1"/>
  <c r="H441" i="1" s="1"/>
  <c r="D440" i="1"/>
  <c r="C440" i="1"/>
  <c r="D439" i="1"/>
  <c r="C439" i="1"/>
  <c r="H439" i="1" s="1"/>
  <c r="D438" i="1"/>
  <c r="C438" i="1"/>
  <c r="D437" i="1"/>
  <c r="C437" i="1"/>
  <c r="H437" i="1" s="1"/>
  <c r="D436" i="1"/>
  <c r="C436" i="1"/>
  <c r="D435" i="1"/>
  <c r="C435" i="1"/>
  <c r="H435" i="1" s="1"/>
  <c r="D434" i="1"/>
  <c r="C434" i="1"/>
  <c r="D433" i="1"/>
  <c r="C433" i="1"/>
  <c r="H433" i="1" s="1"/>
  <c r="D432" i="1"/>
  <c r="C432" i="1"/>
  <c r="D431" i="1"/>
  <c r="C431" i="1"/>
  <c r="H431" i="1" s="1"/>
  <c r="D430" i="1"/>
  <c r="C430" i="1"/>
  <c r="D429" i="1"/>
  <c r="C429" i="1"/>
  <c r="H429" i="1" s="1"/>
  <c r="D428" i="1"/>
  <c r="C428" i="1"/>
  <c r="D427" i="1"/>
  <c r="C427" i="1"/>
  <c r="H427" i="1" s="1"/>
  <c r="D426" i="1"/>
  <c r="C426" i="1"/>
  <c r="D425" i="1"/>
  <c r="C425" i="1"/>
  <c r="H425" i="1" s="1"/>
  <c r="D424" i="1"/>
  <c r="D423" i="1"/>
  <c r="C423" i="1"/>
  <c r="D422" i="1"/>
  <c r="C422" i="1"/>
  <c r="D421" i="1"/>
  <c r="C421" i="1"/>
  <c r="D416" i="1"/>
  <c r="C416" i="1"/>
  <c r="D415" i="1"/>
  <c r="C415" i="1"/>
  <c r="D414" i="1"/>
  <c r="C414" i="1"/>
  <c r="D413" i="1"/>
  <c r="D411" i="1"/>
  <c r="C411" i="1"/>
  <c r="H411" i="1" s="1"/>
  <c r="D410" i="1"/>
  <c r="C410" i="1"/>
  <c r="D409" i="1"/>
  <c r="C409" i="1"/>
  <c r="H409" i="1" s="1"/>
  <c r="D408" i="1"/>
  <c r="C408" i="1"/>
  <c r="D407" i="1"/>
  <c r="C407" i="1"/>
  <c r="H407" i="1" s="1"/>
  <c r="D406" i="1"/>
  <c r="C406" i="1"/>
  <c r="D405" i="1"/>
  <c r="C405" i="1"/>
  <c r="H405" i="1" s="1"/>
  <c r="D404" i="1"/>
  <c r="C404" i="1"/>
  <c r="D403" i="1"/>
  <c r="C403" i="1"/>
  <c r="H403" i="1" s="1"/>
  <c r="D402" i="1"/>
  <c r="C402" i="1"/>
  <c r="D401" i="1"/>
  <c r="D400" i="1"/>
  <c r="C400" i="1"/>
  <c r="D399" i="1"/>
  <c r="C399" i="1"/>
  <c r="H399" i="1" s="1"/>
  <c r="D398" i="1"/>
  <c r="C398" i="1"/>
  <c r="D397" i="1"/>
  <c r="C397" i="1"/>
  <c r="H397" i="1" s="1"/>
  <c r="D396" i="1"/>
  <c r="C396" i="1"/>
  <c r="D395" i="1"/>
  <c r="C395" i="1"/>
  <c r="H395" i="1" s="1"/>
  <c r="D394" i="1"/>
  <c r="C394" i="1"/>
  <c r="D393" i="1"/>
  <c r="C393" i="1"/>
  <c r="H393" i="1" s="1"/>
  <c r="D392" i="1"/>
  <c r="C392" i="1"/>
  <c r="D391" i="1"/>
  <c r="C391" i="1"/>
  <c r="H391" i="1" s="1"/>
  <c r="D390" i="1"/>
  <c r="C390" i="1"/>
  <c r="D389" i="1"/>
  <c r="C389" i="1"/>
  <c r="H389" i="1" s="1"/>
  <c r="D388" i="1"/>
  <c r="C388" i="1"/>
  <c r="D387" i="1"/>
  <c r="C387" i="1"/>
  <c r="H387" i="1" s="1"/>
  <c r="D386" i="1"/>
  <c r="C386" i="1"/>
  <c r="D385" i="1"/>
  <c r="C385" i="1"/>
  <c r="H385" i="1" s="1"/>
  <c r="D384" i="1"/>
  <c r="C384" i="1"/>
  <c r="D383" i="1"/>
  <c r="C383" i="1"/>
  <c r="H383" i="1" s="1"/>
  <c r="D382" i="1"/>
  <c r="C382" i="1"/>
  <c r="D381" i="1"/>
  <c r="C381" i="1"/>
  <c r="H381" i="1" s="1"/>
  <c r="D380" i="1"/>
  <c r="C380" i="1"/>
  <c r="D379" i="1"/>
  <c r="C379" i="1"/>
  <c r="H379" i="1" s="1"/>
  <c r="D378" i="1"/>
  <c r="C378" i="1"/>
  <c r="D377" i="1"/>
  <c r="C377" i="1"/>
  <c r="H377" i="1" s="1"/>
  <c r="D376" i="1"/>
  <c r="C376" i="1"/>
  <c r="D375" i="1"/>
  <c r="C375" i="1"/>
  <c r="H375" i="1" s="1"/>
  <c r="D374" i="1"/>
  <c r="C374" i="1"/>
  <c r="D373" i="1"/>
  <c r="C373" i="1"/>
  <c r="H373" i="1" s="1"/>
  <c r="D372" i="1"/>
  <c r="C372" i="1"/>
  <c r="D371" i="1"/>
  <c r="C371" i="1"/>
  <c r="H371" i="1" s="1"/>
  <c r="D370" i="1"/>
  <c r="C370" i="1"/>
  <c r="D369" i="1"/>
  <c r="C369" i="1"/>
  <c r="H369" i="1" s="1"/>
  <c r="D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D315" i="1"/>
  <c r="C315" i="1"/>
  <c r="H315" i="1" s="1"/>
  <c r="D314" i="1"/>
  <c r="C314" i="1"/>
  <c r="D313" i="1"/>
  <c r="C313" i="1"/>
  <c r="H313" i="1" s="1"/>
  <c r="D312" i="1"/>
  <c r="C312" i="1"/>
  <c r="D311" i="1"/>
  <c r="C311" i="1"/>
  <c r="H311" i="1" s="1"/>
  <c r="D310" i="1"/>
  <c r="C310" i="1"/>
  <c r="D309" i="1"/>
  <c r="C309" i="1"/>
  <c r="H309" i="1" s="1"/>
  <c r="D308" i="1"/>
  <c r="C308" i="1"/>
  <c r="D307" i="1"/>
  <c r="C307" i="1"/>
  <c r="H307" i="1" s="1"/>
  <c r="D306" i="1"/>
  <c r="C306" i="1"/>
  <c r="D305" i="1"/>
  <c r="C305" i="1"/>
  <c r="H305" i="1" s="1"/>
  <c r="D304" i="1"/>
  <c r="D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D225" i="1"/>
  <c r="C225" i="1"/>
  <c r="H225" i="1" s="1"/>
  <c r="D224" i="1"/>
  <c r="C224" i="1"/>
  <c r="D223" i="1"/>
  <c r="C223" i="1"/>
  <c r="H223" i="1" s="1"/>
  <c r="D222" i="1"/>
  <c r="C222" i="1"/>
  <c r="D221" i="1"/>
  <c r="C221" i="1"/>
  <c r="H221" i="1" s="1"/>
  <c r="D220" i="1"/>
  <c r="C220" i="1"/>
  <c r="D219" i="1"/>
  <c r="C219" i="1"/>
  <c r="H219" i="1" s="1"/>
  <c r="D218" i="1"/>
  <c r="C218" i="1"/>
  <c r="D217" i="1"/>
  <c r="D216" i="1"/>
  <c r="C216" i="1"/>
  <c r="D215" i="1"/>
  <c r="C215" i="1"/>
  <c r="H215" i="1" s="1"/>
  <c r="D214" i="1"/>
  <c r="C214" i="1"/>
  <c r="D213" i="1"/>
  <c r="C213" i="1"/>
  <c r="H213" i="1" s="1"/>
  <c r="D212" i="1"/>
  <c r="C212" i="1"/>
  <c r="D211" i="1"/>
  <c r="C211" i="1"/>
  <c r="H211" i="1" s="1"/>
  <c r="D210" i="1"/>
  <c r="C210" i="1"/>
  <c r="D209" i="1"/>
  <c r="C209" i="1"/>
  <c r="H209" i="1" s="1"/>
  <c r="D208" i="1"/>
  <c r="C208" i="1"/>
  <c r="D207" i="1"/>
  <c r="C207" i="1"/>
  <c r="H207" i="1" s="1"/>
  <c r="D206" i="1"/>
  <c r="C206" i="1"/>
  <c r="D205" i="1"/>
  <c r="C205" i="1"/>
  <c r="H205" i="1" s="1"/>
  <c r="D204" i="1"/>
  <c r="C204" i="1"/>
  <c r="D203" i="1"/>
  <c r="C203" i="1"/>
  <c r="H203" i="1" s="1"/>
  <c r="D202" i="1"/>
  <c r="C202" i="1"/>
  <c r="D201" i="1"/>
  <c r="C201" i="1"/>
  <c r="H201" i="1" s="1"/>
  <c r="D200" i="1"/>
  <c r="C200" i="1"/>
  <c r="D199" i="1"/>
  <c r="C199" i="1"/>
  <c r="H199" i="1" s="1"/>
  <c r="D198" i="1"/>
  <c r="C198" i="1"/>
  <c r="D197" i="1"/>
  <c r="C197" i="1"/>
  <c r="H197" i="1" s="1"/>
  <c r="D196" i="1"/>
  <c r="C196" i="1"/>
  <c r="D195" i="1"/>
  <c r="C195" i="1"/>
  <c r="H195" i="1" s="1"/>
  <c r="D194" i="1"/>
  <c r="C194" i="1"/>
  <c r="D193" i="1"/>
  <c r="C193" i="1"/>
  <c r="H193" i="1" s="1"/>
  <c r="D192" i="1"/>
  <c r="C192" i="1"/>
  <c r="D191" i="1"/>
  <c r="C191" i="1"/>
  <c r="H191" i="1" s="1"/>
  <c r="D190" i="1"/>
  <c r="C190" i="1"/>
  <c r="D189" i="1"/>
  <c r="C189" i="1"/>
  <c r="H189" i="1" s="1"/>
  <c r="D188" i="1"/>
  <c r="C188" i="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D177" i="1"/>
  <c r="C177" i="1"/>
  <c r="H177" i="1" s="1"/>
  <c r="D176" i="1"/>
  <c r="C176" i="1"/>
  <c r="H176" i="1" s="1"/>
  <c r="D175" i="1"/>
  <c r="C175" i="1"/>
  <c r="H175" i="1" s="1"/>
  <c r="C174" i="1"/>
  <c r="D173" i="1"/>
  <c r="C173" i="1"/>
  <c r="H173" i="1" s="1"/>
  <c r="D172" i="1"/>
  <c r="C172" i="1"/>
  <c r="H172" i="1" s="1"/>
  <c r="D171" i="1"/>
  <c r="C171" i="1"/>
  <c r="H171" i="1" s="1"/>
  <c r="D170" i="1"/>
  <c r="C170" i="1"/>
  <c r="H170" i="1" s="1"/>
  <c r="D169" i="1"/>
  <c r="C169" i="1"/>
  <c r="H169" i="1" s="1"/>
  <c r="D168" i="1"/>
  <c r="C168" i="1"/>
  <c r="H168" i="1" s="1"/>
  <c r="D167" i="1"/>
  <c r="C167" i="1"/>
  <c r="H167" i="1" s="1"/>
  <c r="C166" i="1"/>
  <c r="D165" i="1"/>
  <c r="C165" i="1"/>
  <c r="H165" i="1" s="1"/>
  <c r="D164" i="1"/>
  <c r="C164" i="1"/>
  <c r="H164" i="1" s="1"/>
  <c r="D163" i="1"/>
  <c r="C163" i="1"/>
  <c r="H163" i="1" s="1"/>
  <c r="D162" i="1"/>
  <c r="C162" i="1"/>
  <c r="D161" i="1"/>
  <c r="C161" i="1"/>
  <c r="C160" i="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D135" i="1"/>
  <c r="C135" i="1"/>
  <c r="H135" i="1" s="1"/>
  <c r="D134" i="1"/>
  <c r="C134" i="1"/>
  <c r="H134" i="1" s="1"/>
  <c r="D133" i="1"/>
  <c r="C133" i="1"/>
  <c r="H133" i="1" s="1"/>
  <c r="D132" i="1"/>
  <c r="C132" i="1"/>
  <c r="H132" i="1" s="1"/>
  <c r="D131" i="1"/>
  <c r="C131" i="1"/>
  <c r="H131" i="1" s="1"/>
  <c r="D130" i="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D2" i="1"/>
  <c r="B239" i="9" l="1"/>
  <c r="F241" i="9"/>
  <c r="B241" i="9" s="1"/>
  <c r="H729" i="1"/>
  <c r="B238" i="9"/>
  <c r="E51" i="9"/>
  <c r="B51" i="9" s="1"/>
  <c r="E53" i="9"/>
  <c r="F178" i="4"/>
  <c r="H178" i="1"/>
  <c r="H174" i="1"/>
  <c r="F240" i="9"/>
  <c r="B240" i="9" s="1"/>
  <c r="H161" i="1"/>
  <c r="F165" i="4"/>
  <c r="H162" i="1"/>
  <c r="H166" i="1"/>
  <c r="F170" i="4"/>
  <c r="E164" i="4"/>
  <c r="D160" i="1" s="1"/>
  <c r="H160" i="1" s="1"/>
  <c r="E307" i="9"/>
  <c r="B307" i="9" s="1"/>
  <c r="E321" i="9"/>
  <c r="B321" i="9" s="1"/>
  <c r="E325" i="9"/>
  <c r="B325" i="9" s="1"/>
  <c r="E37" i="9"/>
  <c r="B37" i="9" s="1"/>
  <c r="F236" i="9"/>
  <c r="B236" i="9" s="1"/>
  <c r="E31" i="9"/>
  <c r="B31" i="9" s="1"/>
  <c r="E319" i="9"/>
  <c r="B319" i="9" s="1"/>
  <c r="E326" i="9"/>
  <c r="B326" i="9" s="1"/>
  <c r="C1603" i="1"/>
  <c r="H1603" i="1" s="1"/>
  <c r="H227" i="1"/>
  <c r="H229" i="1"/>
  <c r="H231" i="1"/>
  <c r="H233" i="1"/>
  <c r="H235" i="1"/>
  <c r="H237" i="1"/>
  <c r="H239" i="1"/>
  <c r="H241" i="1"/>
  <c r="H243" i="1"/>
  <c r="H245" i="1"/>
  <c r="H247" i="1"/>
  <c r="H249" i="1"/>
  <c r="H251" i="1"/>
  <c r="H253" i="1"/>
  <c r="H255" i="1"/>
  <c r="H257" i="1"/>
  <c r="H259" i="1"/>
  <c r="H261" i="1"/>
  <c r="H263" i="1"/>
  <c r="H265" i="1"/>
  <c r="H267" i="1"/>
  <c r="H271" i="1"/>
  <c r="H273" i="1"/>
  <c r="H275" i="1"/>
  <c r="H277" i="1"/>
  <c r="H279" i="1"/>
  <c r="H281" i="1"/>
  <c r="H283" i="1"/>
  <c r="H285" i="1"/>
  <c r="H287" i="1"/>
  <c r="H289" i="1"/>
  <c r="H291" i="1"/>
  <c r="H293" i="1"/>
  <c r="H299" i="1"/>
  <c r="H301" i="1"/>
  <c r="H415" i="1"/>
  <c r="H421" i="1"/>
  <c r="H423" i="1"/>
  <c r="H317" i="1"/>
  <c r="H319" i="1"/>
  <c r="H321" i="1"/>
  <c r="H323" i="1"/>
  <c r="H325" i="1"/>
  <c r="H327" i="1"/>
  <c r="H329" i="1"/>
  <c r="H331" i="1"/>
  <c r="H333" i="1"/>
  <c r="H335" i="1"/>
  <c r="H337" i="1"/>
  <c r="H339" i="1"/>
  <c r="H341" i="1"/>
  <c r="H343" i="1"/>
  <c r="H345" i="1"/>
  <c r="H347" i="1"/>
  <c r="H349" i="1"/>
  <c r="H351" i="1"/>
  <c r="H353" i="1"/>
  <c r="H357" i="1"/>
  <c r="H359" i="1"/>
  <c r="H361" i="1"/>
  <c r="H363" i="1"/>
  <c r="H365" i="1"/>
  <c r="H367" i="1"/>
  <c r="H461" i="1"/>
  <c r="H463" i="1"/>
  <c r="H465" i="1"/>
  <c r="H467" i="1"/>
  <c r="H469" i="1"/>
  <c r="H471" i="1"/>
  <c r="H473" i="1"/>
  <c r="H475" i="1"/>
  <c r="H477" i="1"/>
  <c r="H479" i="1"/>
  <c r="H481" i="1"/>
  <c r="H483" i="1"/>
  <c r="H487" i="1"/>
  <c r="H489" i="1"/>
  <c r="H491" i="1"/>
  <c r="H493" i="1"/>
  <c r="H495" i="1"/>
  <c r="H497" i="1"/>
  <c r="H499" i="1"/>
  <c r="H501" i="1"/>
  <c r="H503" i="1"/>
  <c r="H505" i="1"/>
  <c r="H507" i="1"/>
  <c r="H509" i="1"/>
  <c r="H511" i="1"/>
  <c r="H513" i="1"/>
  <c r="H515" i="1"/>
  <c r="H188" i="1"/>
  <c r="H190" i="1"/>
  <c r="H192" i="1"/>
  <c r="H194" i="1"/>
  <c r="H196" i="1"/>
  <c r="H198" i="1"/>
  <c r="H200" i="1"/>
  <c r="H202" i="1"/>
  <c r="H204" i="1"/>
  <c r="H206" i="1"/>
  <c r="H208" i="1"/>
  <c r="H210" i="1"/>
  <c r="H212" i="1"/>
  <c r="H214" i="1"/>
  <c r="H216" i="1"/>
  <c r="H218" i="1"/>
  <c r="H220" i="1"/>
  <c r="H222" i="1"/>
  <c r="H224" i="1"/>
  <c r="H228" i="1"/>
  <c r="H230" i="1"/>
  <c r="H232" i="1"/>
  <c r="H234" i="1"/>
  <c r="H236" i="1"/>
  <c r="H238" i="1"/>
  <c r="H240" i="1"/>
  <c r="H242" i="1"/>
  <c r="H244" i="1"/>
  <c r="H246" i="1"/>
  <c r="H248" i="1"/>
  <c r="H250" i="1"/>
  <c r="H252" i="1"/>
  <c r="H254" i="1"/>
  <c r="H256" i="1"/>
  <c r="H258" i="1"/>
  <c r="H260" i="1"/>
  <c r="H262" i="1"/>
  <c r="H264" i="1"/>
  <c r="H266" i="1"/>
  <c r="H268" i="1"/>
  <c r="H270" i="1"/>
  <c r="H272" i="1"/>
  <c r="H274" i="1"/>
  <c r="H276" i="1"/>
  <c r="H278" i="1"/>
  <c r="H280" i="1"/>
  <c r="H282" i="1"/>
  <c r="H284" i="1"/>
  <c r="H286" i="1"/>
  <c r="H288" i="1"/>
  <c r="H290" i="1"/>
  <c r="H292" i="1"/>
  <c r="H294" i="1"/>
  <c r="H298" i="1"/>
  <c r="H300" i="1"/>
  <c r="H302" i="1"/>
  <c r="H306" i="1"/>
  <c r="H308" i="1"/>
  <c r="H310" i="1"/>
  <c r="H312" i="1"/>
  <c r="H314" i="1"/>
  <c r="H318" i="1"/>
  <c r="H320" i="1"/>
  <c r="H322" i="1"/>
  <c r="H324" i="1"/>
  <c r="H326" i="1"/>
  <c r="H328" i="1"/>
  <c r="H330" i="1"/>
  <c r="H332" i="1"/>
  <c r="H334" i="1"/>
  <c r="H336" i="1"/>
  <c r="H338" i="1"/>
  <c r="H340" i="1"/>
  <c r="H342" i="1"/>
  <c r="H344" i="1"/>
  <c r="H346" i="1"/>
  <c r="H348" i="1"/>
  <c r="H350" i="1"/>
  <c r="H352" i="1"/>
  <c r="H354" i="1"/>
  <c r="H356" i="1"/>
  <c r="H358" i="1"/>
  <c r="H360" i="1"/>
  <c r="H362" i="1"/>
  <c r="H364" i="1"/>
  <c r="H366" i="1"/>
  <c r="H370" i="1"/>
  <c r="H372" i="1"/>
  <c r="H374" i="1"/>
  <c r="H376" i="1"/>
  <c r="H378" i="1"/>
  <c r="H380" i="1"/>
  <c r="H382" i="1"/>
  <c r="H384" i="1"/>
  <c r="H386" i="1"/>
  <c r="H388" i="1"/>
  <c r="H390" i="1"/>
  <c r="H392" i="1"/>
  <c r="H394" i="1"/>
  <c r="H396" i="1"/>
  <c r="H398" i="1"/>
  <c r="H400" i="1"/>
  <c r="H402" i="1"/>
  <c r="H404" i="1"/>
  <c r="H406" i="1"/>
  <c r="H408" i="1"/>
  <c r="H410" i="1"/>
  <c r="H414" i="1"/>
  <c r="H416" i="1"/>
  <c r="H422" i="1"/>
  <c r="H426" i="1"/>
  <c r="H428" i="1"/>
  <c r="H430" i="1"/>
  <c r="H432" i="1"/>
  <c r="H434" i="1"/>
  <c r="H436" i="1"/>
  <c r="H438" i="1"/>
  <c r="H440" i="1"/>
  <c r="H442" i="1"/>
  <c r="H444" i="1"/>
  <c r="H446" i="1"/>
  <c r="H448" i="1"/>
  <c r="H450" i="1"/>
  <c r="H452" i="1"/>
  <c r="H454" i="1"/>
  <c r="H456" i="1"/>
  <c r="H458" i="1"/>
  <c r="H462" i="1"/>
  <c r="H464" i="1"/>
  <c r="H466" i="1"/>
  <c r="H468" i="1"/>
  <c r="H470" i="1"/>
  <c r="H472" i="1"/>
  <c r="H474" i="1"/>
  <c r="H476" i="1"/>
  <c r="H478" i="1"/>
  <c r="H480" i="1"/>
  <c r="H482" i="1"/>
  <c r="H484" i="1"/>
  <c r="H486" i="1"/>
  <c r="H488" i="1"/>
  <c r="H490" i="1"/>
  <c r="H492" i="1"/>
  <c r="H494" i="1"/>
  <c r="H496" i="1"/>
  <c r="H498" i="1"/>
  <c r="H500" i="1"/>
  <c r="H502" i="1"/>
  <c r="H504" i="1"/>
  <c r="H506" i="1"/>
  <c r="H508" i="1"/>
  <c r="H510" i="1"/>
  <c r="H512" i="1"/>
  <c r="H514" i="1"/>
  <c r="H518" i="1"/>
  <c r="H520" i="1"/>
  <c r="H522" i="1"/>
  <c r="E417" i="4"/>
  <c r="D412" i="1" s="1"/>
  <c r="F83" i="4"/>
  <c r="D82" i="4"/>
  <c r="F126" i="4"/>
  <c r="D125" i="4"/>
  <c r="F141" i="4"/>
  <c r="D140" i="4"/>
  <c r="F310" i="4"/>
  <c r="D309" i="4"/>
  <c r="F361" i="4"/>
  <c r="F374" i="4"/>
  <c r="D373" i="4"/>
  <c r="F467" i="4"/>
  <c r="D466" i="4"/>
  <c r="E640" i="4"/>
  <c r="D634" i="1" s="1"/>
  <c r="F70" i="5"/>
  <c r="F6" i="6"/>
  <c r="D5" i="6"/>
  <c r="F90" i="6"/>
  <c r="D89" i="6"/>
  <c r="F114" i="6"/>
  <c r="H30" i="3"/>
  <c r="H33" i="3"/>
  <c r="C1622" i="1"/>
  <c r="H1622" i="1" s="1"/>
  <c r="H523" i="1"/>
  <c r="H525" i="1"/>
  <c r="H527" i="1"/>
  <c r="H531" i="1"/>
  <c r="H533" i="1"/>
  <c r="H535" i="1"/>
  <c r="H537" i="1"/>
  <c r="H539" i="1"/>
  <c r="H541" i="1"/>
  <c r="H543" i="1"/>
  <c r="H545" i="1"/>
  <c r="H547" i="1"/>
  <c r="H549" i="1"/>
  <c r="H551" i="1"/>
  <c r="H553" i="1"/>
  <c r="H555" i="1"/>
  <c r="H557" i="1"/>
  <c r="H559" i="1"/>
  <c r="H561" i="1"/>
  <c r="H563" i="1"/>
  <c r="H565" i="1"/>
  <c r="H567" i="1"/>
  <c r="H569" i="1"/>
  <c r="H571" i="1"/>
  <c r="H573" i="1"/>
  <c r="H575" i="1"/>
  <c r="H577" i="1"/>
  <c r="H579" i="1"/>
  <c r="H581" i="1"/>
  <c r="H583" i="1"/>
  <c r="H585" i="1"/>
  <c r="H587" i="1"/>
  <c r="H589" i="1"/>
  <c r="H593" i="1"/>
  <c r="H595" i="1"/>
  <c r="H597" i="1"/>
  <c r="H599" i="1"/>
  <c r="H601" i="1"/>
  <c r="H603" i="1"/>
  <c r="H605" i="1"/>
  <c r="H607" i="1"/>
  <c r="H609" i="1"/>
  <c r="H611" i="1"/>
  <c r="H613" i="1"/>
  <c r="H615" i="1"/>
  <c r="H617" i="1"/>
  <c r="H619" i="1"/>
  <c r="H621" i="1"/>
  <c r="H625" i="1"/>
  <c r="H627" i="1"/>
  <c r="H629" i="1"/>
  <c r="H631" i="1"/>
  <c r="H635" i="1"/>
  <c r="D1255" i="1"/>
  <c r="H1255" i="1" s="1"/>
  <c r="H1539" i="1"/>
  <c r="J1541" i="1"/>
  <c r="J1543" i="1"/>
  <c r="F231" i="4"/>
  <c r="D230" i="4"/>
  <c r="D321" i="4"/>
  <c r="F537" i="4"/>
  <c r="D536" i="4"/>
  <c r="E89" i="6"/>
  <c r="D1484" i="1" s="1"/>
  <c r="I35" i="3"/>
  <c r="D1570" i="1"/>
  <c r="H1570" i="1" s="1"/>
  <c r="I36" i="3"/>
  <c r="D1576" i="1"/>
  <c r="H1576" i="1" s="1"/>
  <c r="B29" i="9"/>
  <c r="B36" i="9"/>
  <c r="B61" i="9"/>
  <c r="B68" i="9"/>
  <c r="B93" i="9"/>
  <c r="B100" i="9"/>
  <c r="I25" i="3"/>
  <c r="D7" i="4"/>
  <c r="F135" i="4"/>
  <c r="D134" i="4"/>
  <c r="F154" i="4"/>
  <c r="D153" i="4"/>
  <c r="F164" i="4"/>
  <c r="F222" i="4"/>
  <c r="D221" i="4"/>
  <c r="F274" i="4"/>
  <c r="D273" i="4"/>
  <c r="F431" i="4"/>
  <c r="G313" i="9"/>
  <c r="D88" i="5"/>
  <c r="D69" i="5" s="1"/>
  <c r="E176" i="5"/>
  <c r="F36" i="6"/>
  <c r="D35" i="6"/>
  <c r="I34" i="3"/>
  <c r="D1554" i="1"/>
  <c r="H1554" i="1" s="1"/>
  <c r="B28" i="9"/>
  <c r="B53" i="9"/>
  <c r="B60" i="9"/>
  <c r="B85" i="9"/>
  <c r="B92" i="9"/>
  <c r="H524" i="1"/>
  <c r="H526" i="1"/>
  <c r="H528" i="1"/>
  <c r="H532" i="1"/>
  <c r="H534" i="1"/>
  <c r="H536" i="1"/>
  <c r="H538" i="1"/>
  <c r="H540" i="1"/>
  <c r="H542" i="1"/>
  <c r="H544" i="1"/>
  <c r="H546" i="1"/>
  <c r="H548" i="1"/>
  <c r="H550" i="1"/>
  <c r="H552" i="1"/>
  <c r="H554" i="1"/>
  <c r="H556" i="1"/>
  <c r="H558" i="1"/>
  <c r="H560" i="1"/>
  <c r="H562" i="1"/>
  <c r="H564" i="1"/>
  <c r="H566" i="1"/>
  <c r="H568" i="1"/>
  <c r="H570" i="1"/>
  <c r="H572" i="1"/>
  <c r="H574" i="1"/>
  <c r="H576" i="1"/>
  <c r="H580" i="1"/>
  <c r="H582" i="1"/>
  <c r="H584" i="1"/>
  <c r="H586" i="1"/>
  <c r="H588" i="1"/>
  <c r="H590" i="1"/>
  <c r="H592" i="1"/>
  <c r="H594" i="1"/>
  <c r="H596" i="1"/>
  <c r="H598" i="1"/>
  <c r="H600" i="1"/>
  <c r="H602" i="1"/>
  <c r="H604" i="1"/>
  <c r="H606" i="1"/>
  <c r="H608" i="1"/>
  <c r="H610" i="1"/>
  <c r="H612" i="1"/>
  <c r="H614" i="1"/>
  <c r="H616" i="1"/>
  <c r="H618" i="1"/>
  <c r="H620" i="1"/>
  <c r="H622" i="1"/>
  <c r="H624" i="1"/>
  <c r="H626" i="1"/>
  <c r="H628" i="1"/>
  <c r="H630" i="1"/>
  <c r="H632" i="1"/>
  <c r="H636" i="1"/>
  <c r="D1206" i="1"/>
  <c r="F107" i="4"/>
  <c r="D106" i="4"/>
  <c r="E153" i="4"/>
  <c r="E273" i="4"/>
  <c r="D269" i="1" s="1"/>
  <c r="F407" i="4"/>
  <c r="D406" i="4"/>
  <c r="D491" i="4"/>
  <c r="F523" i="4"/>
  <c r="D522" i="4"/>
  <c r="F585" i="4"/>
  <c r="D584" i="4"/>
  <c r="D597" i="4"/>
  <c r="F630" i="4"/>
  <c r="D629" i="4"/>
  <c r="F203" i="5"/>
  <c r="D202" i="5"/>
  <c r="E5" i="7"/>
  <c r="D1538" i="1"/>
  <c r="H1538" i="1" s="1"/>
  <c r="C1638" i="1"/>
  <c r="H1638" i="1" s="1"/>
  <c r="D51" i="8"/>
  <c r="C1627" i="1" s="1"/>
  <c r="H1627" i="1" s="1"/>
  <c r="B162" i="9"/>
  <c r="B165" i="9"/>
  <c r="H313" i="9"/>
  <c r="E335" i="9"/>
  <c r="B335" i="9" s="1"/>
  <c r="E338" i="9"/>
  <c r="B338" i="9" s="1"/>
  <c r="B108" i="9"/>
  <c r="B116" i="9"/>
  <c r="B124" i="9"/>
  <c r="B132" i="9"/>
  <c r="B140" i="9"/>
  <c r="B148" i="9"/>
  <c r="H1532" i="1"/>
  <c r="H1534" i="1"/>
  <c r="E647" i="4"/>
  <c r="D641" i="1" s="1"/>
  <c r="H641" i="1" s="1"/>
  <c r="J1545" i="1"/>
  <c r="J1547" i="1"/>
  <c r="J1549" i="1"/>
  <c r="J1551" i="1"/>
  <c r="J1553" i="1"/>
  <c r="H1555" i="1"/>
  <c r="J1557" i="1"/>
  <c r="J1559" i="1"/>
  <c r="J1561" i="1"/>
  <c r="J1563" i="1"/>
  <c r="J1565" i="1"/>
  <c r="J1567" i="1"/>
  <c r="J1569" i="1"/>
  <c r="H1571" i="1"/>
  <c r="J1573" i="1"/>
  <c r="J1575" i="1"/>
  <c r="J1577" i="1"/>
  <c r="J1579" i="1"/>
  <c r="F160" i="4"/>
  <c r="F194" i="4"/>
  <c r="F379" i="4"/>
  <c r="F393" i="4"/>
  <c r="D648" i="4"/>
  <c r="D12" i="5"/>
  <c r="E88" i="5"/>
  <c r="D1093" i="1" s="1"/>
  <c r="D135" i="5"/>
  <c r="D176" i="5"/>
  <c r="E336" i="9"/>
  <c r="B336" i="9" s="1"/>
  <c r="D254" i="5"/>
  <c r="D295" i="5"/>
  <c r="D129" i="6"/>
  <c r="E32" i="9"/>
  <c r="B32" i="9" s="1"/>
  <c r="E40" i="9"/>
  <c r="B40" i="9" s="1"/>
  <c r="E48" i="9"/>
  <c r="B48" i="9" s="1"/>
  <c r="E56" i="9"/>
  <c r="B56" i="9" s="1"/>
  <c r="E64" i="9"/>
  <c r="B64" i="9" s="1"/>
  <c r="E72" i="9"/>
  <c r="B72" i="9" s="1"/>
  <c r="E80" i="9"/>
  <c r="B80" i="9" s="1"/>
  <c r="E88" i="9"/>
  <c r="B88" i="9" s="1"/>
  <c r="E96" i="9"/>
  <c r="B96" i="9" s="1"/>
  <c r="B105" i="9"/>
  <c r="B113" i="9"/>
  <c r="B121" i="9"/>
  <c r="B129" i="9"/>
  <c r="B137" i="9"/>
  <c r="B145" i="9"/>
  <c r="B153" i="9"/>
  <c r="E168" i="9"/>
  <c r="B168" i="9" s="1"/>
  <c r="B294" i="9"/>
  <c r="B312" i="9"/>
  <c r="E104" i="9"/>
  <c r="B104" i="9" s="1"/>
  <c r="E112" i="9"/>
  <c r="B112" i="9" s="1"/>
  <c r="E120" i="9"/>
  <c r="B120" i="9" s="1"/>
  <c r="E128" i="9"/>
  <c r="B128" i="9" s="1"/>
  <c r="E136" i="9"/>
  <c r="B136" i="9" s="1"/>
  <c r="E144" i="9"/>
  <c r="B144" i="9" s="1"/>
  <c r="E152" i="9"/>
  <c r="B152" i="9" s="1"/>
  <c r="B304" i="9"/>
  <c r="E311" i="9"/>
  <c r="B311" i="9" s="1"/>
  <c r="E648" i="4"/>
  <c r="D642"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1" i="1"/>
  <c r="G132" i="1"/>
  <c r="G133" i="1"/>
  <c r="G134" i="1"/>
  <c r="G135" i="1"/>
  <c r="G137" i="1"/>
  <c r="G138" i="1"/>
  <c r="G139" i="1"/>
  <c r="G140" i="1"/>
  <c r="G141" i="1"/>
  <c r="G142" i="1"/>
  <c r="G143" i="1"/>
  <c r="G144" i="1"/>
  <c r="G145" i="1"/>
  <c r="G146" i="1"/>
  <c r="G147"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6"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2" i="1"/>
  <c r="G403" i="1"/>
  <c r="G404" i="1"/>
  <c r="G405" i="1"/>
  <c r="G406" i="1"/>
  <c r="G407" i="1"/>
  <c r="G408" i="1"/>
  <c r="G409" i="1"/>
  <c r="G410" i="1"/>
  <c r="G411" i="1"/>
  <c r="G414" i="1"/>
  <c r="G415" i="1"/>
  <c r="G416" i="1"/>
  <c r="G421" i="1"/>
  <c r="G422" i="1"/>
  <c r="G423"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1" i="1"/>
  <c r="G462" i="1"/>
  <c r="G463" i="1"/>
  <c r="G464" i="1"/>
  <c r="G465" i="1"/>
  <c r="G466" i="1"/>
  <c r="G467" i="1"/>
  <c r="G468" i="1"/>
  <c r="G469" i="1"/>
  <c r="G470" i="1"/>
  <c r="G471" i="1"/>
  <c r="G472" i="1"/>
  <c r="G473" i="1"/>
  <c r="G474" i="1"/>
  <c r="G475" i="1"/>
  <c r="G476" i="1"/>
  <c r="G477" i="1"/>
  <c r="G478" i="1"/>
  <c r="G479" i="1"/>
  <c r="G480" i="1"/>
  <c r="G481" i="1"/>
  <c r="G482" i="1"/>
  <c r="G483" i="1"/>
  <c r="G484"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7" i="1"/>
  <c r="G518" i="1"/>
  <c r="G519" i="1"/>
  <c r="G520" i="1"/>
  <c r="G521" i="1"/>
  <c r="G522" i="1"/>
  <c r="G523" i="1"/>
  <c r="G524" i="1"/>
  <c r="G525" i="1"/>
  <c r="G526" i="1"/>
  <c r="G527" i="1"/>
  <c r="G528"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9" i="1"/>
  <c r="G580" i="1"/>
  <c r="G581" i="1"/>
  <c r="G582" i="1"/>
  <c r="G583" i="1"/>
  <c r="G584" i="1"/>
  <c r="G585" i="1"/>
  <c r="G586" i="1"/>
  <c r="G587" i="1"/>
  <c r="G588" i="1"/>
  <c r="G589" i="1"/>
  <c r="G590"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1"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5" i="1"/>
  <c r="G1076" i="1"/>
  <c r="G1077" i="1"/>
  <c r="G1078" i="1"/>
  <c r="G1079" i="1"/>
  <c r="G1080" i="1"/>
  <c r="G1081" i="1"/>
  <c r="G1082" i="1"/>
  <c r="G1083" i="1"/>
  <c r="G1084" i="1"/>
  <c r="G1085" i="1"/>
  <c r="G1086" i="1"/>
  <c r="G1087" i="1"/>
  <c r="G1088" i="1"/>
  <c r="G1089" i="1"/>
  <c r="G1090" i="1"/>
  <c r="G1091" i="1"/>
  <c r="G1092"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5" i="1"/>
  <c r="G1526" i="1"/>
  <c r="G1527" i="1"/>
  <c r="G1528" i="1"/>
  <c r="G1529" i="1"/>
  <c r="G1530" i="1"/>
  <c r="G1531" i="1"/>
  <c r="G1532" i="1"/>
  <c r="G1533" i="1"/>
  <c r="G1534" i="1"/>
  <c r="G1535"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0"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E422" i="4"/>
  <c r="H24" i="9"/>
  <c r="G24" i="9"/>
  <c r="F153" i="4"/>
  <c r="F426" i="4"/>
  <c r="F427" i="4"/>
  <c r="F607" i="4"/>
  <c r="F89" i="5"/>
  <c r="G315" i="9"/>
  <c r="G314" i="9"/>
  <c r="H315" i="9"/>
  <c r="H314" i="9"/>
  <c r="F150" i="5"/>
  <c r="F177" i="5"/>
  <c r="F196" i="5"/>
  <c r="F202" i="5"/>
  <c r="F218" i="5"/>
  <c r="F5" i="6"/>
  <c r="D141" i="6"/>
  <c r="D44" i="8"/>
  <c r="H309" i="9"/>
  <c r="G309" i="9"/>
  <c r="E309" i="9" s="1"/>
  <c r="B309" i="9" s="1"/>
  <c r="H308" i="9"/>
  <c r="G308" i="9"/>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G178" i="9"/>
  <c r="E178" i="9" s="1"/>
  <c r="B178" i="9" s="1"/>
  <c r="G177" i="9"/>
  <c r="E177" i="9" s="1"/>
  <c r="B177" i="9" s="1"/>
  <c r="G176" i="9"/>
  <c r="E176" i="9" s="1"/>
  <c r="B176" i="9" s="1"/>
  <c r="G175" i="9"/>
  <c r="E175" i="9" s="1"/>
  <c r="B175" i="9" s="1"/>
  <c r="G174" i="9"/>
  <c r="E174" i="9" s="1"/>
  <c r="B174" i="9" s="1"/>
  <c r="I10" i="9"/>
  <c r="H19" i="9"/>
  <c r="E19" i="9" s="1"/>
  <c r="B19" i="9" s="1"/>
  <c r="F69" i="5" l="1"/>
  <c r="H23" i="3"/>
  <c r="C1074" i="1"/>
  <c r="E24" i="9"/>
  <c r="F129" i="6"/>
  <c r="C1524" i="1"/>
  <c r="F176" i="5"/>
  <c r="H24" i="3"/>
  <c r="C1180" i="1"/>
  <c r="F648" i="4"/>
  <c r="C642" i="1"/>
  <c r="G642" i="1" s="1"/>
  <c r="I33" i="3"/>
  <c r="D1537" i="1"/>
  <c r="F522" i="4"/>
  <c r="C516" i="1"/>
  <c r="F406" i="4"/>
  <c r="C401" i="1"/>
  <c r="F106" i="4"/>
  <c r="C102" i="1"/>
  <c r="F35" i="6"/>
  <c r="H28" i="3"/>
  <c r="C1430" i="1"/>
  <c r="E313" i="9"/>
  <c r="B313" i="9" s="1"/>
  <c r="F273" i="4"/>
  <c r="C269" i="1"/>
  <c r="F536" i="4"/>
  <c r="D535" i="4"/>
  <c r="C530" i="1"/>
  <c r="H27" i="3"/>
  <c r="C1400" i="1"/>
  <c r="E179" i="9"/>
  <c r="B179" i="9" s="1"/>
  <c r="F295" i="5"/>
  <c r="C1299" i="1"/>
  <c r="F135" i="5"/>
  <c r="C1140" i="1"/>
  <c r="G337" i="9"/>
  <c r="E337" i="9" s="1"/>
  <c r="B337" i="9" s="1"/>
  <c r="C1206" i="1"/>
  <c r="F597" i="4"/>
  <c r="C591" i="1"/>
  <c r="D152" i="4"/>
  <c r="C149" i="1"/>
  <c r="F7" i="4"/>
  <c r="D6" i="4"/>
  <c r="C3" i="1"/>
  <c r="D45" i="8"/>
  <c r="F466" i="4"/>
  <c r="C460" i="1"/>
  <c r="D360" i="4"/>
  <c r="F140" i="4"/>
  <c r="C136" i="1"/>
  <c r="F82" i="4"/>
  <c r="C78" i="1"/>
  <c r="E308" i="9"/>
  <c r="B308" i="9" s="1"/>
  <c r="F254" i="5"/>
  <c r="D250" i="5"/>
  <c r="C1258" i="1"/>
  <c r="F584" i="4"/>
  <c r="C578" i="1"/>
  <c r="F491" i="4"/>
  <c r="C485" i="1"/>
  <c r="E175" i="5"/>
  <c r="D1179" i="1" s="1"/>
  <c r="I24" i="3"/>
  <c r="D1180" i="1"/>
  <c r="D430" i="4"/>
  <c r="F221" i="4"/>
  <c r="C217" i="1"/>
  <c r="E141" i="6"/>
  <c r="F321" i="4"/>
  <c r="C316" i="1"/>
  <c r="F89" i="6"/>
  <c r="C1484" i="1"/>
  <c r="H642" i="1"/>
  <c r="F12" i="5"/>
  <c r="D7" i="5"/>
  <c r="C1017" i="1"/>
  <c r="F629" i="4"/>
  <c r="C623" i="1"/>
  <c r="F647" i="4"/>
  <c r="E152" i="4"/>
  <c r="D149" i="1"/>
  <c r="F88" i="5"/>
  <c r="C1093" i="1"/>
  <c r="F134" i="4"/>
  <c r="C130" i="1"/>
  <c r="E69" i="5"/>
  <c r="F230" i="4"/>
  <c r="C226" i="1"/>
  <c r="G345" i="9"/>
  <c r="E345" i="9" s="1"/>
  <c r="F373" i="4"/>
  <c r="C368" i="1"/>
  <c r="F309" i="4"/>
  <c r="D308" i="4"/>
  <c r="C304" i="1"/>
  <c r="F125" i="4"/>
  <c r="C121" i="1"/>
  <c r="K1480" i="9"/>
  <c r="G343" i="9"/>
  <c r="E343" i="9" s="1"/>
  <c r="B343" i="9" s="1"/>
  <c r="I39" i="3"/>
  <c r="C1620" i="1"/>
  <c r="G342" i="9"/>
  <c r="E342" i="9" s="1"/>
  <c r="F141" i="6"/>
  <c r="H31" i="3"/>
  <c r="C1536" i="1"/>
  <c r="G347" i="9"/>
  <c r="E347" i="9" s="1"/>
  <c r="E314" i="9"/>
  <c r="B314" i="9" s="1"/>
  <c r="E315" i="9"/>
  <c r="B315" i="9" s="1"/>
  <c r="B24" i="9"/>
  <c r="E643" i="4"/>
  <c r="D417" i="1"/>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D417" i="4" l="1"/>
  <c r="C303" i="1"/>
  <c r="F308" i="4"/>
  <c r="H121" i="1"/>
  <c r="G121" i="1"/>
  <c r="H226" i="1"/>
  <c r="G226" i="1"/>
  <c r="E299" i="4"/>
  <c r="I18" i="3"/>
  <c r="D148" i="1"/>
  <c r="H1017" i="1"/>
  <c r="G1017" i="1"/>
  <c r="H1484" i="1"/>
  <c r="G1484" i="1"/>
  <c r="I31" i="3"/>
  <c r="D1536" i="1"/>
  <c r="F250" i="5"/>
  <c r="H25" i="3"/>
  <c r="C1254" i="1"/>
  <c r="H460" i="1"/>
  <c r="G460" i="1"/>
  <c r="H17" i="3"/>
  <c r="C2" i="1"/>
  <c r="D422" i="4"/>
  <c r="F6" i="4"/>
  <c r="H591" i="1"/>
  <c r="G591" i="1"/>
  <c r="H1140" i="1"/>
  <c r="G1140" i="1"/>
  <c r="D640" i="4"/>
  <c r="C529" i="1"/>
  <c r="F535" i="4"/>
  <c r="H102" i="1"/>
  <c r="G102" i="1"/>
  <c r="H516" i="1"/>
  <c r="G516" i="1"/>
  <c r="H368" i="1"/>
  <c r="G368" i="1"/>
  <c r="H1093" i="1"/>
  <c r="G1093" i="1"/>
  <c r="F7" i="5"/>
  <c r="H22" i="3"/>
  <c r="D6" i="5"/>
  <c r="C1012" i="1"/>
  <c r="H217" i="1"/>
  <c r="G217" i="1"/>
  <c r="H578" i="1"/>
  <c r="G578" i="1"/>
  <c r="H136" i="1"/>
  <c r="G136" i="1"/>
  <c r="G1400" i="1"/>
  <c r="H1400" i="1"/>
  <c r="H1430" i="1"/>
  <c r="G1430" i="1"/>
  <c r="H304" i="1"/>
  <c r="G304" i="1"/>
  <c r="D1074" i="1"/>
  <c r="G1074" i="1" s="1"/>
  <c r="I23" i="3"/>
  <c r="E6" i="5"/>
  <c r="H623" i="1"/>
  <c r="G623" i="1"/>
  <c r="H316" i="1"/>
  <c r="G316" i="1"/>
  <c r="I40" i="3"/>
  <c r="C1621" i="1"/>
  <c r="H149" i="1"/>
  <c r="G149" i="1"/>
  <c r="H1206" i="1"/>
  <c r="G1206" i="1"/>
  <c r="H1299" i="1"/>
  <c r="G1299" i="1"/>
  <c r="H269" i="1"/>
  <c r="G269" i="1"/>
  <c r="H401" i="1"/>
  <c r="G401" i="1"/>
  <c r="H1537" i="1"/>
  <c r="G1537" i="1"/>
  <c r="H1180" i="1"/>
  <c r="G1180" i="1"/>
  <c r="H1524" i="1"/>
  <c r="G1524" i="1"/>
  <c r="E344" i="9"/>
  <c r="I10" i="3" s="1"/>
  <c r="B345" i="9"/>
  <c r="H130" i="1"/>
  <c r="G130" i="1"/>
  <c r="D639" i="4"/>
  <c r="C424" i="1"/>
  <c r="F430" i="4"/>
  <c r="H485" i="1"/>
  <c r="G485" i="1"/>
  <c r="H1258" i="1"/>
  <c r="G1258" i="1"/>
  <c r="H78" i="1"/>
  <c r="G78" i="1"/>
  <c r="D418" i="4"/>
  <c r="C355" i="1"/>
  <c r="F360" i="4"/>
  <c r="H3" i="1"/>
  <c r="G3" i="1"/>
  <c r="D299" i="4"/>
  <c r="H18" i="3"/>
  <c r="C148" i="1"/>
  <c r="F152" i="4"/>
  <c r="H530" i="1"/>
  <c r="G530" i="1"/>
  <c r="D175" i="5"/>
  <c r="D637" i="1"/>
  <c r="B347" i="9"/>
  <c r="E346" i="9"/>
  <c r="H1536" i="1"/>
  <c r="G1536" i="1"/>
  <c r="H9" i="3"/>
  <c r="B342" i="9"/>
  <c r="E341" i="9"/>
  <c r="H1620" i="1"/>
  <c r="G1620" i="1"/>
  <c r="H11" i="3"/>
  <c r="H1621" i="1" l="1"/>
  <c r="G1621" i="1"/>
  <c r="H1074" i="1"/>
  <c r="C1011" i="1"/>
  <c r="G306" i="9"/>
  <c r="E306" i="9" s="1"/>
  <c r="B306" i="9" s="1"/>
  <c r="G299" i="9"/>
  <c r="F6" i="5"/>
  <c r="H529" i="1"/>
  <c r="G529" i="1"/>
  <c r="C417" i="1"/>
  <c r="D643" i="4"/>
  <c r="F422" i="4"/>
  <c r="D424" i="4"/>
  <c r="D295" i="1"/>
  <c r="E301" i="4"/>
  <c r="D297" i="1" s="1"/>
  <c r="E300" i="4"/>
  <c r="D296" i="1" s="1"/>
  <c r="E423" i="4"/>
  <c r="C295" i="1"/>
  <c r="D423" i="4"/>
  <c r="D301" i="4"/>
  <c r="F299" i="4"/>
  <c r="H355" i="1"/>
  <c r="G355" i="1"/>
  <c r="F640" i="4"/>
  <c r="C634" i="1"/>
  <c r="G2" i="1"/>
  <c r="H2" i="1"/>
  <c r="H1254" i="1"/>
  <c r="G1254" i="1"/>
  <c r="F418" i="4"/>
  <c r="C413" i="1"/>
  <c r="H424" i="1"/>
  <c r="G424" i="1"/>
  <c r="H299" i="9"/>
  <c r="D1011" i="1"/>
  <c r="D300" i="4"/>
  <c r="H303" i="1"/>
  <c r="G303" i="1"/>
  <c r="F175" i="5"/>
  <c r="C1179" i="1"/>
  <c r="H148" i="1"/>
  <c r="G148" i="1"/>
  <c r="F639" i="4"/>
  <c r="C633" i="1"/>
  <c r="H1012" i="1"/>
  <c r="G1012" i="1"/>
  <c r="F417" i="4"/>
  <c r="C412" i="1"/>
  <c r="N3" i="9"/>
  <c r="I11" i="3"/>
  <c r="K3" i="9"/>
  <c r="I9" i="3"/>
  <c r="H633" i="1" l="1"/>
  <c r="G633" i="1"/>
  <c r="H1179" i="1"/>
  <c r="G1179" i="1"/>
  <c r="C297" i="1"/>
  <c r="F301" i="4"/>
  <c r="H8" i="3"/>
  <c r="M3" i="9" s="1"/>
  <c r="G1011" i="1"/>
  <c r="H1011" i="1"/>
  <c r="H413" i="1"/>
  <c r="G413" i="1"/>
  <c r="G20" i="9"/>
  <c r="D644" i="4"/>
  <c r="F423" i="4"/>
  <c r="D425" i="4"/>
  <c r="C418" i="1"/>
  <c r="C637" i="1"/>
  <c r="D645" i="4"/>
  <c r="F643" i="4"/>
  <c r="H412" i="1"/>
  <c r="G412" i="1"/>
  <c r="C296" i="1"/>
  <c r="F300" i="4"/>
  <c r="H295" i="1"/>
  <c r="G295" i="1"/>
  <c r="H417" i="1"/>
  <c r="G417" i="1"/>
  <c r="E299" i="9"/>
  <c r="H634" i="1"/>
  <c r="G634" i="1"/>
  <c r="H20" i="9"/>
  <c r="D418" i="1"/>
  <c r="E644" i="4"/>
  <c r="E424" i="4"/>
  <c r="D419" i="1" s="1"/>
  <c r="E425" i="4"/>
  <c r="D420" i="1" s="1"/>
  <c r="F424" i="4"/>
  <c r="C419" i="1"/>
  <c r="B299" i="9" l="1"/>
  <c r="H418" i="1"/>
  <c r="G418" i="1"/>
  <c r="E20" i="9"/>
  <c r="B20" i="9" s="1"/>
  <c r="H333" i="9"/>
  <c r="G333" i="9"/>
  <c r="E333" i="9" s="1"/>
  <c r="B333" i="9" s="1"/>
  <c r="C420" i="1"/>
  <c r="F425" i="4"/>
  <c r="H296" i="1"/>
  <c r="G296" i="1"/>
  <c r="F645" i="4"/>
  <c r="C639" i="1"/>
  <c r="H419" i="1"/>
  <c r="G419" i="1"/>
  <c r="E646" i="4"/>
  <c r="D638" i="1"/>
  <c r="E645" i="4"/>
  <c r="G637" i="1"/>
  <c r="H637" i="1"/>
  <c r="D646" i="4"/>
  <c r="F644" i="4"/>
  <c r="C638" i="1"/>
  <c r="H297" i="1"/>
  <c r="G297" i="1"/>
  <c r="H638" i="1" l="1"/>
  <c r="G638" i="1"/>
  <c r="G420" i="1"/>
  <c r="H420" i="1"/>
  <c r="D639" i="1"/>
  <c r="H639" i="1" s="1"/>
  <c r="E649" i="4"/>
  <c r="G297" i="9"/>
  <c r="E297" i="9" s="1"/>
  <c r="B297" i="9" s="1"/>
  <c r="E298" i="9"/>
  <c r="I8" i="3" s="1"/>
  <c r="D650" i="4"/>
  <c r="C640" i="1"/>
  <c r="F646" i="4"/>
  <c r="D649" i="4"/>
  <c r="D640" i="1"/>
  <c r="E650" i="4"/>
  <c r="G639" i="1"/>
  <c r="F649" i="4" l="1"/>
  <c r="H19" i="3"/>
  <c r="C643" i="1"/>
  <c r="I20" i="3"/>
  <c r="D644" i="1"/>
  <c r="H7" i="3" s="1"/>
  <c r="J3" i="9" s="1"/>
  <c r="H640" i="1"/>
  <c r="G640" i="1"/>
  <c r="I19" i="3"/>
  <c r="D643" i="1"/>
  <c r="H20" i="3"/>
  <c r="C644" i="1"/>
  <c r="F650" i="4"/>
  <c r="G644" i="1" l="1"/>
  <c r="H644" i="1"/>
  <c r="G643" i="1"/>
  <c r="H643" i="1"/>
  <c r="H295" i="9"/>
  <c r="G18" i="9"/>
  <c r="K5" i="9"/>
  <c r="I7" i="9"/>
  <c r="J8" i="9"/>
  <c r="K9" i="9"/>
  <c r="J11" i="9"/>
  <c r="K12" i="9"/>
  <c r="G15" i="9"/>
  <c r="G16" i="9"/>
  <c r="G17" i="9"/>
  <c r="G21" i="9"/>
  <c r="I5" i="9"/>
  <c r="K7" i="9"/>
  <c r="K10" i="9"/>
  <c r="J13" i="9"/>
  <c r="L16" i="9"/>
  <c r="G22" i="9"/>
  <c r="J9" i="9"/>
  <c r="K13" i="9"/>
  <c r="M16" i="9"/>
  <c r="G295" i="9"/>
  <c r="E295" i="9" s="1"/>
  <c r="H22" i="9"/>
  <c r="I6" i="9"/>
  <c r="J7" i="9"/>
  <c r="K8" i="9"/>
  <c r="J10" i="9"/>
  <c r="E10" i="9" s="1"/>
  <c r="B10" i="9" s="1"/>
  <c r="K11" i="9"/>
  <c r="I13" i="9"/>
  <c r="H15" i="9"/>
  <c r="H16" i="9"/>
  <c r="H17" i="9"/>
  <c r="H21" i="9"/>
  <c r="L293" i="9"/>
  <c r="F293" i="9" s="1"/>
  <c r="J6" i="9"/>
  <c r="I9" i="9"/>
  <c r="I12" i="9"/>
  <c r="L15" i="9"/>
  <c r="I17" i="9"/>
  <c r="I8" i="9"/>
  <c r="J12" i="9"/>
  <c r="M15" i="9"/>
  <c r="H18" i="9"/>
  <c r="J5" i="9"/>
  <c r="K6" i="9"/>
  <c r="I11" i="9"/>
  <c r="J17" i="9"/>
  <c r="E8" i="9" l="1"/>
  <c r="B8" i="9" s="1"/>
  <c r="E9" i="9"/>
  <c r="B9" i="9" s="1"/>
  <c r="E11" i="9"/>
  <c r="B11" i="9" s="1"/>
  <c r="E13" i="9"/>
  <c r="B13" i="9" s="1"/>
  <c r="E6" i="9"/>
  <c r="B6" i="9" s="1"/>
  <c r="E21" i="9"/>
  <c r="B21" i="9" s="1"/>
  <c r="E7" i="9"/>
  <c r="B7" i="9" s="1"/>
  <c r="E17" i="9"/>
  <c r="B17" i="9" s="1"/>
  <c r="F15" i="9"/>
  <c r="B293" i="9"/>
  <c r="F23" i="9"/>
  <c r="B295" i="9"/>
  <c r="E23" i="9"/>
  <c r="I7" i="3" s="1"/>
  <c r="E22" i="9"/>
  <c r="B22" i="9" s="1"/>
  <c r="E16" i="9"/>
  <c r="B16" i="9" s="1"/>
  <c r="E18" i="9"/>
  <c r="B18" i="9" s="1"/>
  <c r="E12" i="9"/>
  <c r="B12" i="9" s="1"/>
  <c r="F16" i="9"/>
  <c r="E5" i="9"/>
  <c r="E15" i="9"/>
  <c r="E4" i="9" l="1"/>
  <c r="B5" i="9"/>
  <c r="E14" i="9"/>
  <c r="I13" i="3" s="1"/>
  <c r="B15" i="9"/>
  <c r="F14" i="9"/>
  <c r="F3" i="9" s="1"/>
  <c r="E3" i="9" l="1"/>
</calcChain>
</file>

<file path=xl/sharedStrings.xml><?xml version="1.0" encoding="utf-8"?>
<sst xmlns="http://schemas.openxmlformats.org/spreadsheetml/2006/main" count="4724" uniqueCount="3656">
  <si>
    <t>Obveznik:</t>
  </si>
  <si>
    <t>13070 - Osnovna škola ZADARSKI OTOCI- Zadar</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</si>
  <si>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</si>
  <si>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</si>
  <si>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</si>
  <si>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</si>
  <si>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</si>
  <si>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</si>
  <si>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</si>
  <si>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</si>
  <si>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</si>
  <si>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</si>
  <si>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</si>
  <si>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</si>
  <si>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</si>
  <si>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</si>
  <si>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</si>
  <si>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</si>
  <si>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</si>
  <si>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</si>
  <si>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</si>
  <si>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</si>
  <si>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</si>
  <si>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</si>
  <si>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</si>
  <si>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</si>
  <si>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</si>
  <si>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</si>
  <si>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</si>
  <si>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</si>
  <si>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</si>
  <si>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</si>
  <si>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</si>
  <si>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</si>
  <si>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</si>
  <si>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</si>
  <si>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</si>
  <si>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</si>
  <si>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</si>
  <si>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</si>
  <si>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</si>
  <si>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</si>
  <si>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</si>
  <si>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</si>
  <si>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</si>
  <si>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</si>
  <si>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</si>
  <si>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</si>
  <si>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</si>
  <si>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</si>
  <si>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</si>
  <si>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</si>
  <si>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</si>
  <si>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</si>
  <si>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</si>
  <si>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</si>
  <si>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</si>
  <si>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</si>
  <si>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</si>
  <si>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</si>
  <si>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</si>
  <si>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</si>
  <si>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</si>
  <si>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</si>
  <si>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</si>
  <si>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</si>
  <si>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</si>
  <si>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</si>
  <si>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</si>
  <si>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</si>
  <si>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</si>
  <si>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</si>
  <si>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</si>
  <si>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</si>
  <si>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</si>
  <si>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</si>
  <si>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</si>
  <si>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</si>
  <si>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</si>
  <si>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</si>
  <si>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</si>
  <si>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</si>
  <si>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</si>
  <si>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</si>
  <si>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</si>
  <si>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</si>
  <si>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</si>
  <si>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</si>
  <si>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</si>
  <si>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</si>
  <si>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</si>
  <si>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</si>
  <si>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</si>
  <si>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</si>
  <si>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</si>
  <si>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</si>
  <si>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</si>
  <si>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</si>
  <si>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</si>
  <si>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</si>
  <si>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</si>
  <si>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</si>
  <si>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</si>
  <si>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</si>
  <si>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</si>
  <si>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</si>
  <si>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</si>
  <si>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</si>
  <si>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</si>
  <si>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</si>
  <si>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</si>
  <si>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</si>
  <si>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</si>
  <si>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</si>
  <si>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</si>
  <si>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</si>
  <si>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</si>
  <si>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</si>
  <si>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</si>
  <si>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</si>
  <si>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</si>
  <si>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</si>
  <si>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</si>
  <si>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</si>
  <si>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</si>
  <si>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</si>
  <si>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</si>
  <si>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</si>
  <si>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</si>
  <si>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</si>
  <si>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</si>
  <si>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</si>
  <si>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</si>
  <si>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</si>
  <si>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</si>
  <si>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</si>
  <si>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</si>
  <si>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</si>
  <si>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</si>
  <si>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</si>
  <si>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</si>
  <si>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</si>
  <si>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</si>
  <si>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</si>
  <si>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</si>
  <si>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</si>
  <si>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</si>
  <si>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</si>
  <si>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</si>
  <si>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</si>
  <si>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</si>
  <si>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</si>
  <si>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</si>
  <si>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</si>
  <si>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</si>
  <si>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</si>
  <si>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</si>
  <si>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</si>
  <si>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</si>
  <si>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</si>
  <si>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</si>
  <si>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</si>
  <si>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</si>
  <si>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</si>
  <si>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</si>
  <si>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</si>
  <si>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</si>
  <si>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</si>
  <si>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</si>
  <si>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</si>
  <si>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</si>
  <si>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</si>
  <si>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</si>
  <si>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</si>
  <si>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</si>
  <si>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</si>
  <si>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</si>
  <si>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</si>
  <si>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</si>
  <si>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</si>
  <si>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</si>
  <si>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</si>
  <si>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</si>
  <si>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</si>
  <si>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</si>
  <si>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</si>
  <si>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</si>
  <si>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</si>
  <si>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</si>
  <si>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</si>
  <si>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</si>
  <si>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</si>
  <si>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</si>
  <si>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</si>
  <si>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</si>
  <si>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</si>
  <si>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</si>
  <si>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</si>
  <si>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</si>
  <si>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</si>
  <si>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</si>
  <si>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</si>
  <si>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</si>
  <si>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</si>
  <si>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</si>
  <si>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</si>
  <si>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</si>
  <si>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</si>
  <si>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</si>
  <si>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</si>
  <si>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</si>
  <si>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</si>
  <si>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</si>
  <si>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</si>
  <si>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</si>
  <si>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</si>
  <si>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</si>
  <si>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</si>
  <si>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</si>
  <si>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</si>
  <si>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</si>
  <si>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</si>
  <si>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</si>
  <si>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</si>
  <si>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</si>
  <si>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</si>
  <si>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</si>
  <si>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</si>
  <si>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</si>
  <si>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</si>
  <si>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</si>
  <si>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</si>
  <si>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</si>
  <si>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</si>
  <si>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</si>
  <si>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</si>
  <si>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</si>
  <si>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</si>
  <si>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</si>
  <si>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</si>
  <si>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</si>
  <si>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</si>
  <si>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</si>
  <si>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</si>
  <si>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</si>
  <si>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</si>
  <si>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</si>
  <si>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</si>
  <si>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</si>
  <si>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</si>
  <si>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</si>
  <si>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</si>
  <si>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</si>
  <si>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</si>
  <si>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</si>
  <si>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</si>
  <si>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</si>
  <si>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</si>
  <si>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</si>
  <si>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</si>
  <si>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</si>
  <si>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</si>
  <si>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</si>
  <si>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</si>
  <si>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</si>
  <si>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</si>
  <si>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</si>
  <si>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</si>
  <si>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</si>
  <si>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</si>
  <si>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</si>
  <si>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</si>
  <si>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</si>
  <si>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</si>
  <si>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</si>
  <si>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</si>
  <si>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</si>
  <si>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</si>
  <si>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</si>
  <si>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</si>
  <si>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</si>
  <si>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</si>
  <si>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</si>
  <si>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</si>
  <si>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</si>
  <si>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</si>
  <si>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</si>
  <si>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</si>
  <si>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</si>
  <si>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</si>
  <si>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</si>
  <si>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</si>
  <si>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</si>
  <si>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</si>
  <si>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</si>
  <si>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</si>
  <si>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</si>
  <si>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</si>
  <si>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</si>
  <si>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</si>
  <si>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</si>
  <si>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</si>
  <si>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</si>
  <si>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</si>
  <si>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</si>
  <si>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</si>
  <si>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</si>
  <si>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</si>
  <si>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</si>
  <si>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</si>
  <si>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</si>
  <si>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</si>
  <si>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</si>
  <si>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</si>
  <si>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</si>
  <si>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</si>
  <si>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</si>
  <si>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</si>
  <si>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</si>
  <si>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</si>
  <si>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</si>
  <si>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</si>
  <si>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</si>
  <si>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</si>
  <si>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</si>
  <si>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</si>
  <si>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</si>
  <si>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</si>
  <si>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</si>
  <si>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</si>
  <si>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</si>
  <si>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</si>
  <si>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</si>
  <si>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</si>
  <si>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</si>
  <si>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</si>
  <si>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</si>
  <si>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</si>
  <si>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</si>
  <si>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</si>
  <si>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</si>
  <si>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</si>
  <si>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</si>
  <si>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</si>
  <si>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</si>
  <si>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</si>
  <si>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</si>
  <si>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</si>
  <si>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</si>
  <si>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</si>
  <si>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</si>
  <si>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</si>
  <si>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</si>
  <si>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</si>
  <si>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</si>
  <si>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</si>
  <si>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</si>
  <si>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</si>
  <si>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</si>
  <si>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</si>
  <si>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</si>
  <si>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</si>
  <si>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</si>
  <si>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</si>
  <si>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</si>
  <si>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</si>
  <si>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</si>
  <si>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</si>
  <si>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</si>
  <si>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</si>
  <si>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</si>
  <si>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</si>
  <si>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</si>
  <si>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</si>
  <si>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</si>
  <si>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</si>
  <si>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</si>
  <si>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</si>
  <si>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</si>
  <si>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</si>
  <si>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</si>
  <si>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</si>
  <si>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</si>
  <si>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</si>
  <si>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</si>
  <si>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</si>
  <si>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</si>
  <si>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</si>
  <si>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</si>
  <si>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</si>
  <si>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</si>
  <si>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</si>
  <si>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</si>
  <si>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</si>
  <si>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</si>
  <si>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</si>
  <si>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</si>
  <si>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</si>
  <si>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</si>
  <si>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</si>
  <si>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</si>
  <si>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</si>
  <si>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</si>
  <si>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</si>
  <si>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</si>
  <si>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</si>
  <si>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</si>
  <si>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</si>
  <si>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</si>
  <si>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</si>
  <si>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</si>
  <si>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</si>
  <si>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</si>
  <si>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</si>
  <si>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</si>
  <si>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</si>
  <si>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</si>
  <si>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</si>
  <si>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</si>
  <si>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</si>
  <si>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</si>
  <si>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</si>
  <si>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</si>
  <si>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</si>
  <si>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</si>
  <si>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</si>
  <si>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</si>
  <si>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</si>
  <si>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</si>
  <si>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</si>
  <si>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</si>
  <si>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</si>
  <si>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</si>
  <si>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</si>
  <si>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</si>
  <si>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</si>
  <si>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</si>
  <si>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</si>
  <si>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</si>
  <si>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</si>
  <si>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</si>
  <si>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</si>
  <si>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</si>
  <si>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</si>
  <si>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</si>
  <si>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</si>
  <si>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</si>
  <si>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</si>
  <si>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</si>
  <si>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</si>
  <si>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</si>
  <si>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</si>
  <si>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</si>
  <si>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</si>
  <si>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</si>
  <si>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</si>
  <si>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</si>
  <si>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</si>
  <si>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</si>
  <si>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</si>
  <si>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</si>
  <si>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</si>
  <si>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</si>
  <si>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</si>
  <si>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</si>
  <si>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</si>
  <si>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</si>
  <si>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</si>
  <si>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</si>
  <si>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</si>
  <si>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</si>
  <si>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</si>
  <si>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</si>
  <si>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</si>
  <si>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</si>
  <si>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</si>
  <si>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</si>
  <si>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</si>
  <si>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</si>
  <si>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</si>
  <si>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</si>
  <si>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</si>
  <si>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</si>
  <si>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</si>
  <si>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</si>
  <si>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</si>
  <si>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</si>
  <si>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</si>
  <si>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</si>
  <si>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</si>
  <si>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</si>
  <si>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</si>
  <si>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</si>
  <si>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</si>
  <si>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</si>
  <si>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</si>
  <si>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</si>
  <si>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</si>
  <si>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</si>
  <si>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</si>
  <si>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</si>
  <si>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</si>
  <si>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</si>
  <si>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</si>
  <si>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</si>
  <si>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</si>
  <si>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</si>
  <si>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</si>
  <si>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</si>
  <si>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</si>
  <si>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</si>
  <si>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</si>
  <si>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</si>
  <si>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</si>
  <si>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</si>
  <si>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</si>
  <si>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</si>
  <si>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</si>
  <si>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</si>
  <si>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</si>
  <si>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</si>
  <si>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</si>
  <si>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</si>
  <si>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</si>
  <si>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</si>
  <si>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</si>
  <si>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</si>
  <si>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</si>
  <si>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</si>
  <si>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</si>
  <si>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</si>
  <si>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</si>
  <si>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</si>
  <si>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</si>
  <si>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</si>
  <si>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</si>
  <si>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</si>
  <si>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</si>
  <si>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</si>
  <si>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</si>
  <si>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</si>
  <si>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</si>
  <si>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</si>
  <si>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</si>
  <si>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</si>
  <si>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</si>
  <si>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</si>
  <si>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</si>
  <si>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</si>
  <si>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</si>
  <si>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</si>
  <si>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</si>
  <si>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</si>
  <si>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</si>
  <si>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</si>
  <si>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</si>
  <si>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</si>
  <si>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</si>
  <si>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</si>
  <si>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</si>
  <si>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</si>
  <si>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</si>
  <si>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</si>
  <si>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</si>
  <si>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</si>
  <si>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</si>
  <si>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</si>
  <si>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</si>
  <si>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</si>
  <si>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</si>
  <si>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</si>
  <si>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</si>
  <si>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</si>
  <si>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</si>
  <si>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</si>
  <si>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</si>
  <si>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</si>
  <si>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</si>
  <si>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</si>
  <si>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</si>
  <si>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</si>
  <si>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</si>
  <si>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</si>
  <si>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</si>
  <si>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</si>
  <si>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</si>
  <si>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</si>
  <si>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</si>
  <si>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</si>
  <si>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</si>
  <si>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</si>
  <si>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</si>
  <si>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</si>
  <si>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</si>
  <si>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</si>
  <si>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</si>
  <si>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</si>
  <si>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</si>
  <si>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</si>
  <si>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</si>
  <si>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</si>
  <si>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</si>
  <si>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</si>
  <si>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</si>
  <si>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</si>
  <si>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</si>
  <si>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</si>
  <si>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</si>
  <si>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</si>
  <si>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</si>
  <si>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</si>
  <si>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</si>
  <si>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</si>
  <si>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</si>
  <si>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</si>
  <si>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</si>
  <si>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</si>
  <si>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</si>
  <si>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</si>
  <si>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</si>
  <si>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</si>
  <si>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</si>
  <si>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</si>
  <si>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</si>
  <si>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</si>
  <si>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</si>
  <si>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</si>
  <si>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</si>
  <si>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</si>
  <si>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</si>
  <si>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</si>
  <si>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</si>
  <si>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</si>
  <si>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</si>
  <si>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</si>
  <si>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</si>
  <si>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</si>
  <si>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</si>
  <si>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</si>
  <si>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</si>
  <si>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</si>
  <si>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</si>
  <si>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</si>
  <si>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</si>
  <si>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</si>
  <si>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</si>
  <si>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</si>
  <si>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</si>
  <si>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</si>
  <si>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</si>
  <si>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</si>
  <si>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</si>
  <si>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</si>
  <si>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</si>
  <si>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</si>
  <si>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</si>
  <si>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</si>
  <si>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</si>
  <si>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</si>
  <si>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</si>
  <si>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</si>
  <si>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</si>
  <si>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</si>
  <si>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</si>
  <si>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</si>
  <si>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</si>
  <si>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</si>
  <si>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</si>
  <si>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</si>
  <si>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</si>
  <si>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</si>
  <si>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</si>
  <si>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</si>
  <si>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</si>
  <si>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</si>
  <si>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</si>
  <si>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</si>
  <si>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</si>
  <si>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</si>
  <si>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</si>
  <si>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</si>
  <si>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</si>
  <si>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</si>
  <si>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</si>
  <si>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</si>
  <si>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</si>
  <si>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</si>
  <si>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</si>
  <si>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</si>
  <si>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</si>
  <si>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</si>
  <si>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</si>
  <si>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</si>
  <si>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</si>
  <si>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</si>
  <si>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</si>
  <si>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</si>
  <si>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</si>
  <si>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</si>
  <si>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</si>
  <si>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</si>
  <si>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</si>
  <si>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</si>
  <si>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</si>
  <si>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</si>
  <si>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</si>
  <si>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</si>
  <si>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</si>
  <si>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</si>
  <si>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</si>
  <si>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</si>
  <si>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</si>
  <si>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</si>
  <si>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</si>
  <si>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</si>
  <si>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</si>
  <si>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</si>
  <si>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</si>
  <si>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</si>
  <si>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</si>
  <si>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</si>
  <si>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</si>
  <si>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</si>
  <si>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</si>
  <si>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</si>
  <si>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</si>
  <si>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</si>
  <si>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</si>
  <si>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</si>
  <si>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</si>
  <si>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</si>
  <si>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</si>
  <si>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</si>
  <si>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</si>
  <si>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</si>
  <si>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</si>
  <si>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</si>
  <si>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</si>
  <si>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</si>
  <si>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</si>
  <si>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</si>
  <si>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</si>
  <si>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</si>
  <si>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</si>
  <si>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</si>
  <si>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</si>
  <si>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</si>
  <si>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</si>
  <si>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</si>
  <si>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</si>
  <si>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</si>
  <si>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</si>
  <si>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</si>
  <si>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</si>
  <si>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</si>
  <si>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</si>
  <si>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</si>
  <si>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</si>
  <si>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</si>
  <si>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</si>
  <si>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</si>
  <si>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</si>
  <si>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</si>
  <si>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</si>
  <si>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</si>
  <si>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</si>
  <si>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</si>
  <si>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</si>
  <si>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</si>
  <si>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</si>
  <si>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</si>
  <si>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</si>
  <si>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</si>
  <si>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</si>
  <si>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</si>
  <si>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</si>
  <si>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</si>
  <si>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</si>
  <si>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</si>
  <si>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</si>
  <si>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</si>
  <si>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</si>
  <si>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</si>
  <si>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</si>
  <si>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</si>
  <si>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</si>
  <si>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</si>
  <si>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</si>
  <si>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</si>
  <si>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</si>
  <si>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</si>
  <si>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</si>
  <si>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</si>
  <si>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</si>
  <si>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</si>
  <si>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</si>
  <si>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</si>
  <si>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</si>
  <si>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</si>
  <si>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</si>
  <si>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</si>
  <si>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</si>
  <si>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</si>
  <si>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</si>
  <si>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</si>
  <si>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</si>
  <si>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</si>
  <si>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</si>
  <si>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</si>
  <si>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</si>
  <si>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</si>
  <si>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</si>
  <si>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</si>
  <si>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</si>
  <si>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</si>
  <si>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</si>
  <si>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</si>
  <si>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</si>
  <si>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</si>
  <si>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</si>
  <si>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</si>
  <si>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</si>
  <si>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</si>
  <si>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</si>
  <si>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</si>
  <si>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</si>
  <si>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</si>
  <si>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</si>
  <si>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</si>
  <si>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</si>
  <si>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</si>
  <si>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</si>
  <si>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</si>
  <si>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</si>
  <si>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</si>
  <si>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</si>
  <si>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</si>
  <si>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</si>
  <si>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</si>
  <si>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</si>
  <si>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</si>
  <si>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</si>
  <si>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</si>
  <si>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</si>
  <si>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</si>
  <si>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</si>
  <si>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</si>
  <si>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</si>
  <si>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</si>
  <si>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</si>
  <si>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</si>
  <si>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</si>
  <si>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</si>
  <si>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</si>
  <si>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</si>
  <si>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</si>
  <si>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</si>
  <si>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</si>
  <si>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</si>
  <si>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</si>
  <si>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</si>
  <si>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</si>
  <si>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</si>
  <si>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</si>
  <si>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</si>
  <si>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</si>
  <si>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</si>
  <si>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</si>
  <si>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</si>
  <si>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</si>
  <si>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</si>
  <si>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</si>
  <si>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</si>
  <si>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</si>
  <si>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</si>
  <si>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</si>
  <si>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</si>
  <si>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</si>
  <si>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</si>
  <si>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</si>
  <si>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</si>
  <si>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</si>
  <si>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</si>
  <si>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</si>
  <si>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</si>
  <si>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</si>
  <si>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</si>
  <si>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</si>
  <si>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</si>
  <si>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</si>
  <si>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</si>
  <si>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</si>
  <si>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</si>
  <si>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</si>
  <si>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</si>
  <si>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</si>
  <si>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</si>
  <si>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</si>
  <si>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</si>
  <si>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</si>
  <si>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</si>
  <si>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</si>
  <si>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</si>
  <si>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</si>
  <si>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</si>
  <si>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</si>
  <si>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</si>
  <si>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</si>
  <si>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</si>
  <si>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</si>
  <si>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</si>
  <si>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</si>
  <si>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</si>
  <si>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</si>
  <si>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</si>
  <si>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</si>
  <si>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</si>
  <si>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</si>
  <si>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</si>
  <si>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</si>
  <si>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</si>
  <si>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</si>
  <si>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</si>
  <si>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</si>
  <si>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</si>
  <si>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</si>
  <si>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</si>
  <si>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</si>
  <si>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</si>
  <si>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</si>
  <si>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</si>
  <si>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</si>
  <si>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</si>
  <si>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</si>
  <si>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</si>
  <si>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</si>
  <si>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</si>
  <si>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</si>
  <si>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</si>
  <si>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</si>
  <si>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</si>
  <si>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</si>
  <si>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</si>
  <si>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</si>
  <si>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</si>
  <si>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</si>
  <si>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</si>
  <si>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</si>
  <si>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</si>
  <si>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</si>
  <si>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</si>
  <si>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</si>
  <si>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</si>
  <si>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</si>
  <si>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</si>
  <si>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</si>
  <si>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</si>
  <si>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</si>
  <si>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</si>
  <si>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</si>
  <si>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</si>
  <si>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</si>
  <si>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</si>
  <si>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</si>
  <si>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</si>
  <si>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</si>
  <si>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</si>
  <si>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</si>
  <si>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</si>
  <si>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</si>
  <si>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</si>
  <si>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</si>
  <si>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</si>
  <si>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</si>
  <si>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</si>
  <si>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</si>
  <si>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</si>
  <si>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</si>
  <si>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</si>
  <si>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</si>
  <si>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</si>
  <si>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</si>
  <si>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</si>
  <si>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</si>
  <si>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</si>
  <si>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</si>
  <si>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</si>
  <si>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</si>
  <si>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</si>
  <si>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</si>
  <si>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</si>
  <si>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</si>
  <si>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</si>
  <si>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</si>
  <si>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</si>
  <si>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</si>
  <si>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</si>
  <si>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</si>
  <si>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</si>
  <si>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</si>
  <si>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</si>
  <si>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</si>
  <si>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</si>
  <si>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</si>
  <si>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</si>
  <si>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</si>
  <si>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</si>
  <si>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</si>
  <si>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</si>
  <si>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</si>
  <si>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</si>
  <si>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</si>
  <si>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</si>
  <si>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</si>
  <si>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</si>
  <si>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</si>
  <si>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</si>
  <si>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</si>
  <si>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</si>
  <si>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</si>
  <si>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</si>
  <si>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</si>
  <si>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</si>
  <si>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</si>
  <si>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</si>
  <si>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</si>
  <si>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</si>
  <si>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</si>
  <si>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</si>
  <si>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</si>
  <si>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</si>
  <si>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</si>
  <si>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</si>
  <si>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</si>
  <si>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</si>
  <si>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</si>
  <si>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</si>
  <si>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</si>
  <si>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</si>
  <si>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</si>
  <si>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</si>
  <si>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</si>
  <si>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</si>
  <si>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</si>
  <si>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</si>
  <si>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</si>
  <si>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</si>
  <si>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</si>
  <si>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</si>
  <si>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</si>
  <si>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</si>
  <si>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</si>
  <si>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</si>
  <si>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</si>
  <si>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</si>
  <si>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</si>
  <si>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</si>
  <si>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</si>
  <si>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</si>
  <si>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</si>
  <si>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</si>
  <si>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</si>
  <si>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</si>
  <si>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</si>
  <si>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</si>
  <si>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</si>
  <si>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</si>
  <si>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</si>
  <si>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</si>
  <si>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</si>
  <si>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</si>
  <si>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</si>
  <si>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</si>
  <si>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</si>
  <si>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</si>
  <si>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</si>
  <si>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</si>
  <si>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</si>
  <si>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</si>
  <si>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</si>
  <si>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</si>
  <si>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</si>
  <si>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</si>
  <si>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</si>
  <si>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</si>
  <si>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</si>
  <si>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</si>
  <si>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</si>
  <si>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</si>
  <si>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</si>
  <si>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</si>
  <si>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</si>
  <si>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</si>
  <si>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</si>
  <si>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</si>
  <si>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</si>
  <si>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</si>
  <si>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</si>
  <si>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</si>
  <si>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</si>
  <si>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</si>
  <si>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</si>
  <si>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</si>
  <si>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</si>
  <si>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</si>
  <si>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</si>
  <si>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</si>
  <si>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</si>
  <si>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</si>
  <si>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</si>
  <si>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</si>
  <si>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</si>
  <si>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</si>
  <si>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</si>
  <si>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</si>
  <si>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</si>
  <si>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</si>
  <si>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</si>
  <si>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</si>
  <si>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</si>
  <si>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</si>
  <si>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</si>
  <si>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</si>
  <si>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</si>
  <si>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</si>
  <si>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</si>
  <si>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</si>
  <si>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</si>
  <si>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</si>
  <si>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</si>
  <si>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</si>
  <si>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</si>
  <si>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</si>
  <si>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</si>
  <si>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</si>
  <si>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</si>
  <si>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</si>
  <si>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</si>
  <si>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</si>
  <si>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</si>
  <si>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</si>
  <si>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</si>
  <si>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</si>
  <si>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</si>
  <si>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</si>
  <si>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</si>
  <si>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</si>
  <si>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</si>
  <si>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</si>
  <si>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</si>
  <si>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</si>
  <si>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</si>
  <si>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</si>
  <si>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</si>
  <si>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</si>
  <si>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</si>
  <si>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</si>
  <si>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</si>
  <si>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</si>
  <si>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</si>
  <si>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</si>
  <si>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</si>
  <si>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</si>
  <si>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</si>
  <si>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</si>
  <si>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</si>
  <si>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</si>
  <si>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</si>
  <si>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</si>
  <si>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</si>
  <si>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</si>
  <si>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</si>
  <si>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</si>
  <si>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</si>
  <si>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</si>
  <si>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</si>
  <si>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</si>
  <si>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</si>
  <si>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</si>
  <si>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</si>
  <si>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</si>
  <si>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</si>
  <si>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</si>
  <si>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</si>
  <si>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</si>
  <si>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</si>
  <si>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</si>
  <si>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</si>
  <si>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</si>
  <si>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</si>
  <si>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</si>
  <si>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</si>
  <si>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</si>
  <si>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</si>
  <si>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</si>
  <si>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</si>
  <si>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</si>
  <si>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</si>
  <si>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</si>
  <si>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</si>
  <si>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</si>
  <si>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</si>
  <si>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</si>
  <si>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</si>
  <si>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</si>
  <si>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</si>
  <si>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</si>
  <si>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</si>
  <si>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</si>
  <si>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</si>
  <si>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</si>
  <si>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</si>
  <si>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</si>
  <si>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</si>
  <si>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</si>
  <si>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</si>
  <si>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</si>
  <si>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</si>
  <si>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</si>
  <si>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</si>
  <si>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</si>
  <si>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</si>
  <si>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</si>
  <si>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</si>
  <si>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</si>
  <si>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</si>
  <si>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</si>
  <si>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</si>
  <si>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</si>
  <si>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</si>
  <si>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</si>
  <si>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</si>
  <si>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</si>
  <si>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</si>
  <si>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</si>
  <si>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</si>
  <si>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</si>
  <si>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</si>
  <si>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</si>
  <si>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</si>
  <si>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</si>
  <si>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</si>
  <si>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</si>
  <si>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</si>
  <si>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</si>
  <si>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</si>
  <si>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</si>
  <si>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</si>
  <si>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</si>
  <si>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</si>
  <si>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</si>
  <si>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</si>
  <si>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</si>
  <si>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</si>
  <si>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</si>
  <si>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</si>
  <si>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</si>
  <si>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</si>
  <si>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</si>
  <si>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</si>
  <si>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</si>
  <si>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</si>
  <si>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</si>
  <si>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</si>
  <si>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</si>
  <si>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</si>
  <si>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</si>
  <si>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</si>
  <si>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</si>
  <si>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</si>
  <si>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</si>
  <si>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</si>
  <si>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</si>
  <si>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</si>
  <si>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</si>
  <si>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</si>
  <si>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</si>
  <si>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</si>
  <si>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</si>
  <si>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</si>
  <si>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</si>
  <si>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</si>
  <si>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</si>
  <si>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</si>
  <si>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</si>
  <si>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</si>
  <si>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</si>
  <si>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</si>
  <si>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</si>
  <si>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</si>
  <si>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</si>
  <si>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</si>
  <si>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</si>
  <si>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</si>
  <si>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</si>
  <si>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</si>
  <si>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</si>
  <si>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</si>
  <si>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</si>
  <si>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</si>
  <si>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</si>
  <si>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</si>
  <si>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</si>
  <si>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</si>
  <si>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</si>
  <si>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</si>
  <si>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</si>
  <si>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</si>
  <si>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</si>
  <si>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</si>
  <si>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</si>
  <si>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</si>
  <si>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</si>
  <si>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</si>
  <si>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</si>
  <si>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</si>
  <si>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</si>
  <si>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</si>
  <si>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</si>
  <si>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</si>
  <si>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</si>
  <si>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</si>
  <si>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</si>
  <si>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</si>
  <si>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</si>
  <si>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</si>
  <si>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</si>
  <si>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</si>
  <si>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</si>
  <si>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</si>
  <si>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</si>
  <si>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</si>
  <si>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</si>
  <si>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</si>
  <si>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</si>
  <si>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</si>
  <si>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</si>
  <si>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</si>
  <si>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</si>
  <si>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</si>
  <si>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</si>
  <si>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</si>
  <si>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</si>
  <si>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</si>
  <si>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</si>
  <si>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</si>
  <si>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</si>
  <si>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</si>
  <si>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</si>
  <si>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</si>
  <si>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</si>
  <si>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</si>
  <si>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</si>
  <si>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</si>
  <si>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</si>
  <si>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</si>
  <si>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</si>
  <si>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</si>
  <si>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</si>
  <si>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</si>
  <si>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</si>
  <si>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</si>
  <si>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</si>
  <si>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</si>
  <si>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</si>
  <si>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</si>
  <si>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</si>
  <si>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</si>
  <si>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</si>
  <si>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</si>
  <si>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</si>
  <si>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</si>
  <si>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</si>
  <si>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</si>
  <si>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</si>
  <si>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</si>
  <si>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</si>
  <si>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</si>
  <si>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</si>
  <si>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</si>
  <si>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</si>
  <si>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</si>
  <si>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</si>
  <si>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</si>
  <si>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</si>
  <si>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</si>
  <si>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</si>
  <si>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</si>
  <si>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</si>
  <si>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</si>
  <si>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</si>
  <si>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</si>
  <si>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</si>
  <si>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</si>
  <si>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</si>
  <si>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</si>
  <si>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</si>
  <si>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</si>
  <si>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</si>
  <si>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</si>
  <si>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</si>
  <si>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</si>
  <si>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</si>
  <si>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</si>
  <si>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</si>
  <si>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</si>
  <si>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</si>
  <si>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</si>
  <si>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</si>
  <si>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</si>
  <si>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</si>
  <si>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</si>
  <si>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</si>
  <si>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</si>
  <si>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</si>
  <si>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</si>
  <si>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</si>
  <si>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</si>
  <si>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</si>
  <si>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</si>
  <si>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</si>
  <si>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</si>
  <si>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</si>
  <si>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</si>
  <si>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</si>
  <si>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</si>
  <si>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</si>
  <si>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</si>
  <si>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</si>
  <si>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</si>
  <si>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</si>
  <si>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</si>
  <si>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</si>
  <si>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</si>
  <si>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</si>
  <si>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</si>
  <si>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</si>
  <si>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</si>
  <si>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</si>
  <si>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</si>
  <si>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</si>
  <si>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</si>
  <si>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</si>
  <si>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</si>
  <si>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</si>
  <si>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</si>
  <si>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</si>
  <si>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</si>
  <si>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</si>
  <si>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</si>
  <si>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</si>
  <si>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</si>
  <si>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</si>
  <si>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</si>
  <si>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</si>
  <si>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</si>
  <si>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</si>
  <si>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</si>
  <si>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</si>
  <si>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</si>
  <si>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</si>
  <si>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</si>
  <si>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</si>
  <si>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</si>
  <si>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</si>
  <si>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</si>
  <si>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</si>
  <si>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</si>
  <si>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</si>
  <si>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</si>
  <si>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</si>
  <si>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</si>
  <si>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</si>
  <si>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</si>
  <si>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</si>
  <si>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</si>
  <si>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</si>
  <si>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</si>
  <si>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</si>
  <si>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</si>
  <si>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</si>
  <si>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</si>
  <si>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</si>
  <si>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</si>
  <si>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</si>
  <si>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</si>
  <si>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</si>
  <si>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</si>
  <si>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</si>
  <si>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</si>
  <si>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</si>
  <si>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</si>
  <si>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</si>
  <si>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</si>
  <si>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</si>
  <si>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</si>
  <si>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</si>
  <si>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</si>
  <si>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</si>
  <si>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</si>
  <si>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</si>
  <si>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</si>
  <si>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</si>
  <si>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</si>
  <si>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</si>
  <si>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</si>
  <si>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</si>
  <si>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</si>
  <si>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</si>
  <si>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</si>
  <si>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</si>
  <si>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</si>
  <si>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</si>
  <si>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</si>
  <si>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</si>
  <si>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</si>
  <si>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</si>
  <si>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</si>
  <si>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</si>
  <si>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</si>
  <si>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</si>
  <si>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</si>
  <si>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</si>
  <si>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</si>
  <si>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</si>
  <si>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</si>
  <si>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</si>
  <si>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</si>
  <si>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</si>
  <si>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</si>
  <si>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</si>
  <si>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</si>
  <si>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</si>
  <si>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</si>
  <si>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</si>
  <si>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</si>
  <si>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</si>
  <si>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</si>
  <si>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</si>
  <si>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</si>
  <si>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</si>
  <si>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</si>
  <si>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</si>
  <si>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</si>
  <si>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</si>
  <si>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</si>
  <si>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</si>
  <si>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</si>
  <si>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</si>
  <si>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</si>
  <si>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</si>
  <si>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</si>
  <si>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</si>
  <si>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</si>
  <si>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</si>
  <si>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</si>
  <si>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</si>
  <si>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</si>
  <si>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</si>
  <si>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</si>
  <si>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</si>
  <si>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</si>
  <si>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</si>
  <si>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</si>
  <si>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</si>
  <si>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</si>
  <si>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</si>
  <si>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</si>
  <si>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</si>
  <si>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</si>
  <si>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</si>
  <si>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</si>
  <si>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</si>
  <si>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</si>
  <si>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</si>
  <si>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</si>
  <si>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</si>
  <si>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</si>
  <si>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</si>
  <si>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</si>
  <si>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</si>
  <si>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</si>
  <si>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</si>
  <si>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</si>
  <si>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</si>
  <si>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</si>
  <si>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</si>
  <si>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</si>
  <si>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</si>
  <si>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</si>
  <si>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</si>
  <si>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</si>
  <si>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</si>
  <si>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</si>
  <si>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</si>
  <si>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</si>
  <si>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</si>
  <si>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</si>
  <si>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</si>
  <si>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</si>
  <si>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</si>
  <si>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</si>
  <si>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</si>
  <si>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</si>
  <si>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</si>
  <si>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</si>
  <si>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</si>
  <si>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</si>
  <si>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</si>
  <si>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</si>
  <si>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</si>
  <si>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</si>
  <si>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</si>
  <si>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</si>
  <si>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</si>
  <si>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</si>
  <si>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</si>
  <si>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</si>
  <si>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</si>
  <si>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</si>
  <si>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</si>
  <si>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</si>
  <si>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</si>
  <si>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</si>
  <si>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</si>
  <si>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</si>
  <si>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</si>
  <si>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</si>
  <si>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</si>
  <si>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</si>
  <si>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</si>
  <si>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</si>
  <si>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</si>
  <si>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</si>
  <si>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</si>
  <si>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</si>
  <si>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</si>
  <si>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</si>
  <si>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</si>
  <si>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</si>
  <si>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</si>
  <si>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</si>
  <si>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</si>
  <si>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</si>
  <si>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</si>
  <si>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</si>
  <si>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</si>
  <si>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</si>
  <si>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</si>
  <si>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</si>
  <si>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</si>
  <si>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</si>
  <si>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</si>
  <si>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</si>
  <si>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</si>
  <si>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</si>
  <si>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</si>
  <si>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</si>
  <si>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</si>
  <si>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</si>
  <si>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</si>
  <si>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</si>
  <si>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</si>
  <si>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</si>
  <si>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</si>
  <si>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</si>
  <si>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</si>
  <si>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</si>
  <si>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</si>
  <si>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</si>
  <si>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</si>
  <si>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</si>
  <si>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</si>
  <si>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</si>
  <si>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</si>
  <si>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</si>
  <si>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</si>
  <si>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</si>
  <si>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</si>
  <si>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</si>
  <si>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</si>
  <si>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</si>
  <si>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</si>
  <si>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</si>
  <si>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</si>
  <si>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</si>
  <si>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</si>
  <si>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</si>
  <si>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</si>
  <si>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</si>
  <si>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</si>
  <si>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</si>
  <si>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</si>
  <si>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</si>
  <si>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</si>
  <si>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</si>
  <si>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</si>
  <si>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</si>
  <si>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</si>
  <si>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</si>
  <si>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</si>
  <si>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</si>
  <si>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</si>
  <si>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</si>
  <si>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</si>
  <si>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</si>
  <si>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</si>
  <si>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</si>
  <si>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</si>
  <si>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</si>
  <si>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</si>
  <si>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</si>
  <si>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</si>
  <si>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</si>
  <si>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</si>
  <si>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</si>
  <si>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</si>
  <si>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</si>
  <si>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</si>
  <si>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</si>
  <si>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</si>
  <si>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</si>
  <si>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</si>
  <si>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</si>
  <si>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</si>
  <si>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</si>
  <si>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</si>
  <si>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</si>
  <si>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</si>
  <si>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</si>
  <si>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</si>
  <si>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</si>
  <si>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</si>
  <si>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</si>
  <si>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</si>
  <si>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</si>
  <si>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</si>
  <si>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</si>
  <si>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</si>
  <si>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</si>
  <si>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</si>
  <si>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</si>
  <si>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</si>
  <si>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</si>
  <si>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</si>
  <si>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</si>
  <si>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</si>
  <si>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</si>
  <si>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</si>
  <si>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</si>
  <si>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</si>
  <si>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</si>
  <si>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</si>
  <si>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</si>
  <si>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</si>
  <si>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</si>
  <si>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</si>
  <si>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</si>
  <si>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</si>
  <si>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</si>
  <si>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</si>
  <si>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</si>
  <si>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</si>
  <si>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</si>
  <si>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</si>
  <si>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</si>
  <si>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</si>
  <si>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</si>
  <si>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</si>
  <si>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</si>
  <si>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</si>
  <si>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</si>
  <si>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</si>
  <si>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</si>
  <si>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</si>
  <si>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</si>
  <si>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</si>
  <si>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</si>
  <si>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</si>
  <si>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</si>
  <si>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</si>
  <si>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</si>
  <si>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</si>
  <si>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</si>
  <si>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</si>
  <si>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</si>
  <si>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</si>
  <si>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</si>
  <si>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</si>
  <si>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</si>
  <si>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</si>
  <si>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</si>
  <si>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</si>
  <si>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</si>
  <si>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</si>
  <si>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</si>
  <si>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</si>
  <si>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</si>
  <si>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</si>
  <si>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</si>
  <si>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</si>
  <si>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</si>
  <si>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</si>
  <si>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</si>
  <si>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</si>
  <si>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</si>
  <si>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</si>
  <si>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</si>
  <si>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</si>
  <si>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</si>
  <si>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</si>
  <si>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</si>
  <si>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</si>
  <si>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</si>
  <si>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</si>
  <si>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</si>
  <si>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</si>
  <si>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</si>
  <si>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</si>
  <si>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</si>
  <si>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</si>
  <si>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</si>
  <si>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</si>
  <si>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</si>
  <si>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</si>
  <si>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</si>
  <si>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</si>
  <si>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</si>
  <si>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</si>
  <si>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</si>
  <si>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</si>
  <si>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</si>
  <si>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</si>
  <si>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</si>
  <si>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</si>
  <si>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</si>
  <si>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</si>
  <si>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</si>
  <si>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</si>
  <si>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</si>
  <si>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</si>
  <si>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</si>
  <si>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</si>
  <si>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</si>
  <si>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</si>
  <si>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</si>
  <si>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</si>
  <si>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</si>
  <si>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</si>
  <si>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</si>
  <si>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</si>
  <si>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</si>
  <si>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</si>
  <si>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</si>
  <si>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</si>
  <si>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</si>
  <si>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</si>
  <si>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</si>
  <si>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</si>
  <si>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</si>
  <si>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</si>
  <si>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</si>
  <si>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</si>
  <si>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</si>
  <si>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</si>
  <si>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</si>
  <si>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</si>
  <si>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</si>
  <si>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</si>
  <si>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</si>
  <si>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</si>
  <si>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</si>
  <si>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</si>
  <si>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</si>
  <si>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</si>
  <si>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</si>
  <si>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</si>
  <si>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</si>
  <si>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</si>
  <si>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</si>
  <si>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</si>
  <si>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</si>
  <si>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</si>
  <si>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</si>
  <si>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</si>
  <si>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</si>
  <si>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</si>
  <si>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</si>
  <si>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</si>
  <si>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</si>
  <si>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</si>
  <si>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</si>
  <si>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</si>
  <si>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</si>
  <si>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</si>
  <si>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</si>
  <si>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</si>
  <si>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</si>
  <si>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</si>
  <si>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</si>
  <si>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</si>
  <si>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</si>
  <si>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</si>
  <si>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</si>
  <si>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</si>
  <si>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</si>
  <si>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</si>
  <si>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</si>
  <si>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</si>
  <si>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</si>
  <si>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</si>
  <si>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</si>
  <si>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</si>
  <si>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</si>
  <si>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</si>
  <si>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</si>
  <si>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</si>
  <si>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</si>
  <si>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</si>
  <si>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</si>
  <si>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</si>
  <si>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</si>
  <si>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</si>
  <si>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</si>
  <si>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</si>
  <si>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</si>
  <si>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</si>
  <si>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</si>
  <si>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</si>
  <si>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</si>
  <si>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</si>
  <si>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</si>
  <si>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</si>
  <si>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</si>
  <si>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</si>
  <si>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</si>
  <si>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</si>
  <si>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</si>
  <si>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</si>
  <si>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</si>
  <si>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</si>
  <si>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</si>
  <si>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</si>
  <si>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</si>
  <si>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</si>
  <si>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</si>
  <si>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</si>
  <si>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</si>
  <si>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</si>
  <si>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</si>
  <si>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</si>
  <si>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</si>
  <si>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</si>
  <si>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</si>
  <si>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</si>
  <si>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</si>
  <si>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</si>
  <si>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</si>
  <si>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</si>
  <si>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</si>
  <si>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</si>
  <si>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</si>
  <si>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</si>
  <si>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</si>
  <si>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</si>
  <si>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</si>
  <si>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</si>
  <si>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</si>
  <si>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</si>
  <si>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</si>
  <si>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</si>
  <si>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</si>
  <si>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</si>
  <si>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</si>
  <si>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</si>
  <si>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</si>
  <si>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</si>
  <si>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</si>
  <si>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</si>
  <si>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</si>
  <si>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</si>
  <si>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</si>
  <si>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</si>
  <si>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</si>
  <si>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</si>
  <si>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</si>
  <si>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</si>
  <si>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</si>
  <si>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</si>
  <si>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</si>
  <si>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</si>
  <si>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</si>
  <si>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</si>
  <si>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</si>
  <si>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</si>
  <si>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</si>
  <si>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</si>
  <si>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</si>
  <si>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</si>
  <si>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</si>
  <si>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</si>
  <si>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</si>
  <si>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</si>
  <si>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</si>
  <si>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</si>
  <si>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</si>
  <si>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</si>
  <si>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</si>
  <si>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</si>
  <si>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</si>
  <si>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</si>
  <si>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</si>
  <si>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</si>
  <si>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</si>
  <si>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</si>
  <si>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</si>
  <si>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</si>
  <si>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</si>
  <si>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</si>
  <si>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</si>
  <si>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</si>
  <si>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</si>
  <si>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</si>
  <si>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</si>
  <si>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</si>
  <si>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</si>
  <si>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</si>
  <si>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</si>
  <si>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</si>
  <si>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</si>
  <si>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</si>
  <si>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</si>
  <si>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</si>
  <si>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</si>
  <si>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</si>
  <si>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</si>
  <si>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</si>
  <si>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</si>
  <si>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</si>
  <si>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</si>
  <si>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</si>
  <si>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</si>
  <si>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</si>
  <si>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</si>
  <si>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</si>
  <si>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</si>
  <si>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</si>
  <si>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</si>
  <si>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</si>
  <si>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</si>
  <si>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</si>
  <si>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</si>
  <si>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</si>
  <si>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</si>
  <si>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</si>
  <si>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</si>
  <si>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</si>
  <si>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</si>
  <si>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</si>
  <si>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</si>
  <si>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</si>
  <si>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</si>
  <si>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</si>
  <si>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</si>
  <si>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</si>
  <si>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</si>
  <si>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</si>
  <si>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</si>
  <si>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</si>
  <si>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</si>
  <si>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</si>
  <si>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</si>
  <si>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</si>
  <si>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</si>
  <si>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</si>
  <si>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</si>
  <si>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</si>
  <si>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</si>
  <si>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</si>
  <si>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</si>
  <si>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</si>
  <si>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</si>
  <si>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</si>
  <si>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</si>
  <si>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</si>
  <si>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</si>
  <si>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</si>
  <si>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</si>
  <si>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</si>
  <si>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</si>
  <si>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</si>
  <si>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</si>
  <si>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</si>
  <si>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</si>
  <si>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</si>
  <si>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</si>
  <si>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</si>
  <si>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</si>
  <si>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</si>
  <si>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</si>
  <si>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</si>
  <si>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</si>
  <si>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</si>
  <si>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</si>
  <si>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</si>
  <si>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</si>
  <si>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</si>
  <si>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</si>
  <si>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</si>
  <si>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</si>
  <si>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</si>
  <si>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</si>
  <si>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</si>
  <si>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</si>
  <si>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</si>
  <si>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</si>
  <si>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</si>
  <si>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</si>
  <si>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</si>
  <si>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</si>
  <si>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</si>
  <si>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</si>
  <si>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</si>
  <si>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</si>
  <si>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</si>
  <si>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</si>
  <si>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</si>
  <si>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</si>
  <si>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</si>
  <si>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</si>
  <si>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</si>
  <si>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</si>
  <si>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</si>
  <si>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</si>
  <si>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</si>
  <si>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</si>
  <si>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</si>
  <si>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</si>
  <si>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</si>
  <si>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</si>
  <si>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</si>
  <si>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</si>
  <si>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</si>
  <si>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</si>
  <si>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</si>
  <si>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</si>
  <si>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</si>
  <si>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</si>
  <si>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</si>
  <si>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</si>
  <si>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</si>
  <si>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</si>
  <si>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</si>
  <si>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</si>
  <si>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</si>
  <si>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</si>
  <si>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</si>
  <si>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</si>
  <si>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</si>
  <si>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</si>
  <si>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</si>
  <si>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</si>
  <si>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</si>
  <si>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</si>
  <si>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</si>
  <si>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</si>
  <si>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</si>
  <si>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</si>
  <si>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</si>
  <si>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</si>
  <si>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</si>
  <si>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</si>
  <si>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</si>
  <si>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</si>
  <si>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</si>
  <si>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</si>
  <si>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</si>
  <si>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</si>
  <si>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</si>
  <si>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</si>
  <si>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</si>
  <si>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</si>
  <si>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</si>
  <si>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</si>
  <si>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</si>
  <si>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</si>
  <si>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</si>
  <si>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</si>
  <si>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</si>
  <si>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</si>
  <si>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</si>
  <si>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</si>
  <si>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</si>
  <si>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</si>
  <si>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</si>
  <si>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</si>
  <si>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</si>
  <si>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</si>
  <si>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</si>
  <si>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</si>
  <si>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</si>
  <si>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</si>
  <si>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</si>
  <si>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</si>
  <si>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</si>
  <si>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</si>
  <si>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</si>
  <si>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</si>
  <si>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</si>
  <si>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</si>
  <si>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</si>
  <si>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</si>
  <si>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</si>
  <si>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</si>
  <si>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</si>
  <si>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</si>
  <si>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</si>
  <si>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</si>
  <si>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</si>
  <si>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</si>
  <si>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</si>
  <si>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</si>
  <si>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</si>
  <si>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</si>
  <si>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</si>
  <si>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</si>
  <si>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</si>
  <si>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</si>
  <si>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</si>
  <si>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</si>
  <si>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</si>
  <si>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</si>
  <si>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</si>
  <si>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</si>
  <si>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</si>
  <si>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</si>
  <si>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</si>
  <si>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</si>
  <si>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</si>
  <si>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</si>
  <si>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</si>
  <si>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</si>
  <si>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</si>
  <si>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</si>
  <si>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</si>
  <si>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</si>
  <si>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</si>
  <si>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</si>
  <si>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</si>
  <si>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</si>
  <si>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</si>
  <si>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</si>
  <si>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</si>
  <si>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</si>
  <si>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</si>
  <si>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</si>
  <si>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</si>
  <si>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</si>
  <si>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</si>
  <si>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</si>
  <si>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</si>
  <si>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</si>
  <si>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</si>
  <si>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</si>
  <si>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</si>
  <si>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</si>
  <si>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</si>
  <si>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</si>
  <si>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</si>
  <si>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</si>
  <si>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</si>
  <si>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</si>
  <si>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</si>
  <si>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</si>
  <si>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</si>
  <si>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</si>
  <si>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</si>
  <si>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</si>
  <si>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</si>
  <si>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</si>
  <si>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</si>
  <si>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</si>
  <si>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</si>
  <si>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</si>
  <si>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</si>
  <si>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</si>
  <si>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</si>
  <si>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</si>
  <si>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</si>
  <si>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</si>
  <si>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</si>
  <si>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</si>
  <si>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</si>
  <si>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</si>
  <si>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</si>
  <si>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</si>
  <si>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</si>
  <si>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</si>
  <si>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</si>
  <si>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</si>
  <si>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</si>
  <si>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</si>
  <si>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</si>
  <si>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</si>
  <si>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</si>
  <si>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</si>
  <si>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</si>
  <si>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</si>
  <si>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</si>
  <si>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</si>
  <si>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</si>
  <si>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</si>
  <si>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</si>
  <si>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</si>
  <si>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</si>
  <si>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</si>
  <si>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</si>
  <si>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</si>
  <si>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</si>
  <si>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</si>
  <si>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</si>
  <si>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</si>
  <si>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</si>
  <si>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</si>
  <si>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</si>
  <si>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</si>
  <si>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</si>
  <si>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</si>
  <si>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</si>
  <si>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</si>
  <si>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</si>
  <si>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</si>
  <si>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</si>
  <si>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</si>
  <si>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</si>
  <si>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</si>
  <si>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</si>
  <si>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</si>
  <si>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</si>
  <si>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</si>
  <si>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</si>
  <si>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</si>
  <si>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</si>
  <si>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</si>
  <si>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</si>
  <si>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</si>
  <si>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</si>
  <si>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</si>
  <si>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</si>
  <si>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</si>
  <si>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</si>
  <si>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</si>
  <si>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</si>
  <si>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</si>
  <si>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</si>
  <si>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</si>
  <si>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</si>
  <si>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</si>
  <si>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</si>
  <si>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</si>
  <si>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</si>
  <si>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</si>
  <si>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</si>
  <si>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</si>
  <si>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</si>
  <si>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</si>
  <si>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</si>
  <si>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</si>
  <si>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</si>
  <si>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</si>
  <si>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</si>
  <si>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</si>
  <si>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</si>
  <si>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</si>
  <si>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</si>
  <si>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</si>
  <si>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</si>
  <si>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</si>
  <si>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</si>
  <si>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</si>
  <si>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</si>
  <si>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</si>
  <si>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</si>
  <si>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</si>
  <si>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</si>
  <si>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</si>
  <si>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</si>
  <si>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</si>
  <si>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</si>
  <si>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</si>
  <si>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</si>
  <si>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</si>
  <si>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</si>
  <si>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</si>
  <si>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</si>
  <si>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</si>
  <si>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</si>
  <si>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</si>
  <si>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</si>
  <si>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</si>
  <si>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</si>
  <si>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</si>
  <si>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</si>
  <si>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</si>
  <si>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</si>
  <si>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</si>
  <si>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</si>
  <si>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</si>
  <si>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</si>
  <si>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</si>
  <si>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</si>
  <si>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</si>
  <si>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</si>
  <si>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</si>
  <si>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</si>
  <si>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</si>
  <si>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</si>
  <si>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</si>
  <si>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</si>
  <si>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</si>
  <si>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</si>
  <si>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</si>
  <si>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</si>
  <si>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</si>
  <si>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</si>
  <si>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</si>
  <si>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</si>
  <si>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</si>
  <si>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</si>
  <si>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</si>
  <si>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</si>
  <si>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</si>
  <si>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</si>
  <si>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</si>
  <si>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</si>
  <si>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</si>
  <si>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</si>
  <si>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</si>
  <si>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</si>
  <si>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</si>
  <si>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</si>
  <si>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</si>
  <si>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</si>
  <si>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</si>
  <si>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</si>
  <si>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</si>
  <si>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</si>
  <si>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</si>
  <si>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</si>
  <si>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</si>
  <si>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</si>
  <si>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</si>
  <si>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</si>
  <si>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</si>
  <si>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</si>
  <si>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</si>
  <si>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</si>
  <si>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</si>
  <si>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</si>
  <si>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</si>
  <si>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</si>
  <si>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</si>
  <si>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</si>
  <si>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</si>
  <si>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</si>
  <si>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</si>
  <si>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</si>
  <si>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</si>
  <si>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</si>
  <si>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</si>
  <si>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</si>
  <si>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</si>
  <si>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</si>
  <si>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</si>
  <si>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</si>
  <si>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</si>
  <si>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</si>
  <si>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</si>
  <si>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</si>
  <si>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</si>
  <si>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</si>
  <si>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</si>
  <si>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</si>
  <si>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</si>
  <si>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</si>
  <si>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</si>
  <si>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</si>
  <si>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</si>
  <si>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</si>
  <si>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</si>
  <si>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</si>
  <si>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</si>
  <si>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</si>
  <si>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</si>
  <si>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</si>
  <si>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</si>
  <si>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</si>
  <si>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</si>
  <si>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</si>
  <si>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</si>
  <si>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</si>
  <si>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</si>
  <si>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</si>
  <si>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</si>
  <si>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</si>
  <si>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</si>
  <si>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</si>
  <si>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</si>
  <si>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</si>
  <si>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</si>
  <si>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</si>
  <si>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</si>
  <si>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</si>
  <si>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</si>
  <si>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</si>
  <si>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</si>
  <si>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</si>
  <si>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</si>
  <si>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</si>
  <si>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</si>
  <si>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</si>
  <si>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</si>
  <si>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</si>
  <si>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</si>
  <si>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</si>
  <si>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</si>
  <si>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</si>
  <si>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</si>
  <si>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</si>
  <si>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</si>
  <si>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</si>
  <si>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</si>
  <si>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</si>
  <si>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</si>
  <si>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</si>
  <si>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</si>
  <si>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</si>
  <si>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</si>
  <si>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</si>
  <si>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</si>
  <si>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</si>
  <si>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</si>
  <si>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</si>
  <si>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</si>
  <si>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</si>
  <si>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</si>
  <si>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</si>
  <si>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</si>
  <si>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</si>
  <si>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</si>
  <si>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</si>
  <si>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</si>
  <si>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</si>
  <si>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</si>
  <si>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</si>
  <si>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</si>
  <si>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</si>
  <si>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</si>
  <si>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</si>
  <si>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</si>
  <si>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</si>
  <si>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</si>
  <si>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</si>
  <si>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</si>
  <si>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</si>
  <si>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</si>
  <si>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</si>
  <si>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</si>
  <si>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</si>
  <si>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</si>
  <si>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</si>
  <si>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</si>
  <si>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</si>
  <si>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</si>
  <si>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</si>
  <si>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</si>
  <si>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</si>
  <si>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</si>
  <si>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</si>
  <si>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</si>
  <si>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</si>
  <si>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</si>
  <si>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</si>
  <si>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</si>
  <si>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</si>
  <si>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</si>
  <si>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</si>
  <si>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</si>
  <si>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</si>
  <si>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</si>
  <si>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</si>
  <si>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</si>
  <si>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</si>
  <si>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</si>
  <si>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</si>
  <si>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</si>
  <si>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</si>
  <si>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</si>
  <si>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</si>
  <si>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</si>
  <si>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</si>
  <si>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</si>
  <si>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</si>
  <si>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</si>
  <si>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</si>
  <si>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</si>
  <si>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</si>
  <si>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</si>
  <si>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</si>
  <si>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</si>
  <si>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</si>
  <si>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</si>
  <si>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</si>
  <si>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</si>
  <si>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</si>
  <si>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</si>
  <si>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</si>
  <si>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</si>
  <si>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</si>
  <si>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</si>
  <si>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</si>
  <si>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</si>
  <si>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</si>
  <si>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</si>
  <si>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</si>
  <si>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</si>
  <si>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</si>
  <si>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</si>
  <si>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</si>
  <si>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</si>
  <si>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</si>
  <si>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</si>
  <si>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</si>
  <si>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</si>
  <si>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</si>
  <si>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</si>
  <si>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</si>
  <si>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</si>
  <si>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</si>
  <si>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</si>
  <si>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</si>
  <si>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</si>
  <si>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</si>
  <si>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</si>
  <si>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</si>
  <si>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</si>
  <si>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</si>
  <si>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</si>
  <si>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</si>
  <si>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</si>
  <si>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</si>
  <si>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</si>
  <si>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</si>
  <si>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</si>
  <si>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</si>
  <si>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</si>
  <si>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</si>
  <si>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</si>
  <si>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</si>
  <si>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</si>
  <si>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</si>
  <si>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</si>
  <si>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</si>
  <si>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</si>
  <si>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</si>
  <si>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</si>
  <si>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</si>
  <si>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</si>
  <si>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</si>
  <si>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</si>
  <si>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</si>
  <si>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</si>
  <si>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</si>
  <si>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</si>
  <si>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</si>
  <si>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</si>
  <si>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</si>
  <si>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</si>
  <si>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</si>
  <si>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</si>
  <si>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</si>
  <si>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</si>
  <si>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</si>
  <si>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</si>
  <si>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</si>
  <si>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</si>
  <si>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</si>
  <si>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</si>
  <si>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</si>
  <si>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</si>
  <si>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</si>
  <si>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</si>
  <si>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</si>
  <si>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</si>
  <si>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</si>
  <si>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</si>
  <si>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</si>
  <si>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</si>
  <si>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</si>
  <si>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</si>
  <si>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</si>
  <si>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</si>
  <si>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</si>
  <si>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</si>
  <si>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</si>
  <si>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</si>
  <si>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</si>
  <si>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</si>
  <si>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</si>
  <si>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</si>
  <si>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</si>
  <si>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</si>
  <si>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</si>
  <si>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</si>
  <si>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</si>
  <si>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</si>
  <si>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</si>
  <si>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</si>
  <si>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</si>
  <si>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</si>
  <si>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</si>
  <si>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</si>
  <si>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</si>
  <si>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</si>
  <si>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</si>
  <si>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</si>
  <si>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</si>
  <si>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</si>
  <si>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</si>
  <si>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</si>
  <si>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</si>
  <si>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</si>
  <si>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</si>
  <si>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</si>
  <si>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</si>
  <si>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</si>
  <si>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</si>
  <si>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</si>
  <si>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</si>
  <si>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</si>
  <si>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</si>
  <si>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</si>
  <si>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</si>
  <si>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</si>
  <si>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</si>
  <si>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</si>
  <si>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</si>
  <si>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</si>
  <si>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</si>
  <si>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</si>
  <si>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</si>
  <si>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</si>
  <si>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</si>
  <si>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</si>
  <si>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</si>
  <si>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</si>
  <si>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</si>
  <si>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</si>
  <si>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</si>
  <si>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</si>
  <si>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</si>
  <si>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</si>
  <si>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</si>
  <si>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</si>
  <si>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</si>
  <si>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</si>
  <si>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</si>
  <si>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</si>
  <si>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</si>
  <si>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</si>
  <si>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</si>
  <si>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</si>
  <si>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</si>
  <si>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</si>
  <si>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</si>
  <si>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</si>
  <si>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</si>
  <si>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</si>
  <si>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</si>
  <si>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</si>
  <si>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</si>
  <si>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</si>
  <si>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</si>
  <si>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</si>
  <si>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</si>
  <si>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</si>
  <si>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</si>
  <si>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</si>
  <si>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</si>
  <si>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</si>
  <si>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</si>
  <si>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</si>
  <si>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</si>
  <si>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</si>
  <si>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</si>
  <si>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</si>
  <si>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</si>
  <si>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</si>
  <si>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</si>
  <si>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</si>
  <si>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</si>
  <si>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</si>
  <si>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</si>
  <si>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</si>
  <si>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</si>
  <si>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</si>
  <si>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</si>
  <si>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</si>
  <si>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</si>
  <si>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</si>
  <si>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</si>
  <si>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</si>
  <si>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</si>
  <si>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</si>
  <si>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</si>
  <si>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</si>
  <si>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</si>
  <si>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</si>
  <si>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</si>
  <si>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</si>
  <si>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</si>
  <si>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</si>
  <si>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</si>
  <si>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</si>
  <si>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</si>
  <si>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</si>
  <si>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</si>
  <si>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</si>
  <si>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</si>
  <si>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</si>
  <si>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</si>
  <si>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</si>
  <si>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</si>
  <si>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</si>
  <si>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</si>
  <si>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</si>
  <si>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</si>
  <si>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</si>
  <si>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</si>
  <si>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</si>
  <si>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</si>
  <si>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</si>
  <si>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</si>
  <si>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</si>
  <si>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</si>
  <si>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</si>
  <si>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</si>
  <si>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</si>
  <si>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</si>
  <si>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</si>
  <si>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</si>
  <si>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</si>
  <si>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</si>
  <si>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</si>
  <si>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</si>
  <si>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</si>
  <si>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</si>
  <si>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</si>
  <si>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</si>
  <si>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</si>
  <si>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</si>
  <si>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</si>
  <si>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</si>
  <si>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</si>
  <si>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</si>
  <si>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</si>
  <si>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</si>
  <si>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</si>
  <si>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</si>
  <si>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</si>
  <si>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</si>
  <si>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</si>
  <si>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</si>
  <si>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</si>
  <si>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</si>
  <si>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</si>
  <si>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</si>
  <si>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</si>
  <si>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</si>
  <si>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</si>
  <si>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</si>
  <si>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</si>
  <si>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</si>
  <si>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</si>
  <si>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</si>
  <si>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</si>
  <si>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</si>
  <si>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</si>
  <si>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</si>
  <si>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</si>
  <si>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</si>
  <si>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</si>
  <si>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</si>
  <si>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</si>
  <si>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</si>
  <si>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</si>
  <si>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</si>
  <si>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</si>
  <si>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</si>
  <si>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</si>
  <si>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</si>
  <si>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</si>
  <si>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</si>
  <si>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</si>
  <si>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</si>
  <si>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</si>
  <si>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</si>
  <si>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</si>
  <si>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</si>
  <si>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</si>
  <si>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</si>
  <si>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</si>
  <si>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</si>
  <si>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</si>
  <si>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</si>
  <si>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</si>
  <si>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</si>
  <si>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</si>
  <si>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</si>
  <si>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</si>
  <si>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</si>
  <si>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</si>
  <si>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</si>
  <si>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</si>
  <si>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</si>
  <si>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</si>
  <si>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</si>
  <si>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</si>
  <si>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</si>
  <si>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</si>
  <si>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</si>
  <si>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</si>
  <si>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</si>
  <si>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</si>
  <si>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</si>
  <si>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</si>
  <si>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</si>
  <si>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</si>
  <si>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</si>
  <si>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</si>
  <si>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</si>
  <si>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</si>
  <si>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</si>
  <si>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</si>
  <si>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</si>
  <si>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</si>
  <si>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</si>
  <si>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</si>
  <si>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</si>
  <si>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</si>
  <si>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</si>
  <si>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</si>
  <si>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</si>
  <si>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</si>
  <si>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</si>
  <si>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</si>
  <si>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</si>
  <si>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</si>
  <si>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</si>
  <si>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</si>
  <si>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</si>
  <si>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</si>
  <si>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</si>
  <si>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</si>
  <si>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</si>
  <si>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</si>
  <si>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</si>
  <si>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</si>
  <si>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</si>
  <si>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</si>
  <si>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</si>
  <si>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</si>
  <si>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</si>
  <si>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</si>
  <si>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</si>
  <si>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</si>
  <si>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</si>
  <si>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</si>
  <si>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</si>
  <si>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</si>
  <si>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</si>
  <si>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</si>
  <si>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</si>
  <si>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</si>
  <si>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</si>
  <si>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</si>
  <si>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</si>
  <si>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</si>
  <si>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</si>
  <si>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</si>
  <si>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</si>
  <si>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</si>
  <si>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</si>
  <si>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</si>
  <si>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</si>
  <si>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</si>
  <si>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</si>
  <si>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</si>
  <si>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</si>
  <si>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</si>
  <si>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</si>
  <si>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</si>
  <si>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</si>
  <si>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</si>
  <si>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</si>
  <si>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</si>
  <si>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</si>
  <si>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</si>
  <si>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</si>
  <si>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</si>
  <si>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</si>
  <si>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</si>
  <si>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</si>
  <si>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</si>
  <si>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</si>
  <si>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</si>
  <si>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</si>
  <si>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</si>
  <si>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</si>
  <si>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</si>
  <si>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</si>
  <si>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</si>
  <si>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</si>
  <si>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</si>
  <si>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</si>
  <si>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</si>
  <si>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</si>
  <si>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</si>
  <si>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</si>
  <si>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</si>
  <si>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</si>
  <si>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</si>
  <si>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</si>
  <si>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</si>
  <si>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</si>
  <si>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</si>
  <si>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</si>
  <si>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</si>
  <si>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</si>
  <si>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</si>
  <si>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</si>
  <si>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</si>
  <si>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</si>
  <si>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</si>
  <si>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</si>
  <si>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</si>
  <si>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</si>
  <si>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</si>
  <si>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</si>
  <si>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</si>
  <si>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</si>
  <si>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</si>
  <si>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</si>
  <si>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</si>
  <si>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</si>
  <si>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</si>
  <si>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</si>
  <si>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</si>
  <si>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</si>
  <si>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</si>
  <si>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</si>
  <si>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</si>
  <si>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</si>
  <si>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</si>
  <si>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</si>
  <si>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</si>
  <si>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</si>
  <si>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</si>
  <si>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</si>
  <si>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</si>
  <si>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</si>
  <si>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</si>
  <si>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</si>
  <si>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</si>
  <si>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</si>
  <si>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</si>
  <si>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</si>
  <si>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</si>
  <si>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</si>
  <si>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</si>
  <si>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</si>
  <si>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</si>
  <si>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</si>
  <si>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</si>
  <si>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</si>
  <si>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</si>
  <si>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</si>
  <si>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</si>
  <si>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</si>
  <si>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</si>
  <si>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</si>
  <si>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</si>
  <si>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</si>
  <si>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</si>
  <si>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</si>
  <si>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</si>
  <si>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</si>
  <si>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</si>
  <si>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</si>
  <si>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</si>
  <si>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</si>
  <si>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</si>
  <si>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</si>
  <si>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</si>
  <si>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</si>
  <si>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</si>
  <si>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</si>
  <si>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</si>
  <si>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</si>
  <si>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</si>
  <si>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</si>
  <si>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</si>
  <si>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</si>
  <si>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</si>
  <si>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</si>
  <si>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</si>
  <si>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</si>
  <si>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</si>
  <si>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</si>
  <si>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</si>
  <si>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</si>
  <si>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</si>
  <si>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</si>
  <si>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</si>
  <si>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</si>
  <si>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</si>
  <si>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</si>
  <si>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</si>
  <si>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</si>
  <si>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</si>
  <si>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</si>
  <si>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</si>
  <si>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</si>
  <si>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</si>
  <si>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</si>
  <si>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</si>
  <si>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</si>
  <si>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</si>
  <si>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</si>
  <si>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</si>
  <si>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</si>
  <si>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</si>
  <si>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</si>
  <si>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</si>
  <si>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</si>
  <si>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</si>
  <si>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</si>
  <si>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</si>
  <si>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</si>
  <si>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</si>
  <si>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</si>
  <si>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</si>
  <si>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</si>
  <si>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</si>
  <si>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</si>
  <si>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</si>
  <si>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</si>
  <si>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</si>
  <si>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</si>
  <si>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</si>
  <si>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</si>
  <si>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</si>
  <si>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</si>
  <si>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</si>
  <si>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</si>
  <si>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</si>
  <si>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</si>
  <si>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</si>
  <si>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</si>
  <si>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</si>
  <si>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</si>
  <si>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</si>
  <si>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</si>
  <si>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</si>
  <si>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</si>
  <si>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</si>
  <si>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</si>
  <si>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</si>
  <si>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</si>
  <si>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</si>
  <si>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</si>
  <si>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</si>
  <si>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</si>
  <si>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</si>
  <si>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</si>
  <si>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</si>
  <si>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</si>
  <si>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</si>
  <si>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</si>
  <si>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</si>
  <si>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</si>
  <si>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</si>
  <si>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</si>
  <si>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</si>
  <si>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</si>
  <si>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</si>
  <si>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</si>
  <si>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</si>
  <si>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</si>
  <si>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</si>
  <si>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</si>
  <si>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</si>
  <si>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</si>
  <si>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</si>
  <si>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</si>
  <si>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</si>
  <si>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</si>
  <si>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</si>
  <si>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</si>
  <si>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</si>
  <si>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</si>
  <si>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</si>
  <si>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</si>
  <si>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</si>
  <si>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</si>
  <si>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</si>
  <si>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</si>
  <si>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</si>
  <si>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</si>
  <si>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</si>
  <si>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</si>
  <si>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</si>
  <si>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</si>
  <si>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</si>
  <si>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</si>
  <si>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</si>
  <si>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</si>
  <si>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</si>
  <si>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</si>
  <si>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</si>
  <si>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</si>
  <si>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</si>
  <si>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</si>
  <si>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</si>
  <si>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</si>
  <si>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</si>
  <si>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</si>
  <si>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</si>
  <si>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</si>
  <si>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</si>
  <si>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</si>
  <si>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</si>
  <si>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</si>
  <si>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</si>
  <si>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</si>
  <si>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</si>
  <si>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</si>
  <si>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</si>
  <si>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</si>
  <si>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</si>
  <si>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</si>
  <si>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</si>
  <si>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</si>
  <si>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</si>
  <si>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</si>
  <si>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</si>
  <si>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</si>
  <si>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</si>
  <si>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</si>
  <si>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</si>
  <si>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</si>
  <si>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</si>
  <si>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</si>
  <si>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</si>
  <si>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</si>
  <si>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</si>
  <si>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</si>
  <si>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</si>
  <si>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</si>
  <si>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</si>
  <si>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</si>
  <si>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</si>
  <si>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</si>
  <si>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</si>
  <si>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</si>
  <si>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</si>
  <si>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</si>
  <si>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</si>
  <si>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</si>
  <si>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</si>
  <si>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</si>
  <si>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</si>
  <si>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</si>
  <si>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</si>
  <si>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</si>
  <si>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</si>
  <si>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</si>
  <si>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</si>
  <si>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</si>
  <si>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</si>
  <si>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</si>
  <si>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</si>
  <si>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</si>
  <si>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</si>
  <si>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</si>
  <si>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</si>
  <si>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</si>
  <si>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</si>
  <si>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</si>
  <si>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</si>
  <si>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</si>
  <si>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</si>
  <si>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</si>
  <si>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</si>
  <si>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</si>
  <si>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</si>
  <si>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</si>
  <si>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</si>
  <si>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</si>
  <si>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</si>
  <si>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</si>
  <si>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</si>
  <si>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</si>
  <si>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</si>
  <si>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</si>
  <si>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</si>
  <si>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</si>
  <si>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</si>
  <si>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</si>
  <si>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</si>
  <si>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</si>
  <si>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</si>
  <si>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</si>
  <si>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</si>
  <si>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</si>
  <si>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</si>
  <si>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</si>
  <si>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</si>
  <si>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</si>
  <si>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</si>
  <si>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</si>
  <si>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</si>
  <si>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</si>
  <si>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</si>
  <si>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</si>
  <si>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</si>
  <si>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</si>
  <si>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</si>
  <si>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</si>
  <si>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</si>
  <si>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</si>
  <si>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</si>
  <si>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</si>
  <si>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</si>
  <si>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</si>
  <si>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</si>
  <si>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</si>
  <si>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</si>
  <si>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</si>
  <si>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</si>
  <si>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</si>
  <si>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</si>
  <si>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</si>
  <si>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</si>
  <si>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</si>
  <si>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</si>
  <si>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</si>
  <si>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</si>
  <si>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</si>
  <si>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</si>
  <si>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</si>
  <si>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</si>
  <si>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</si>
  <si>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</si>
  <si>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</si>
  <si>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</si>
  <si>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</si>
  <si>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</si>
  <si>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</si>
  <si>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</si>
  <si>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</si>
  <si>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</si>
  <si>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</si>
  <si>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</si>
  <si>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</si>
  <si>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</si>
  <si>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</si>
  <si>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</si>
  <si>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</si>
  <si>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</si>
  <si>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</si>
  <si>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</si>
  <si>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</si>
  <si>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</si>
  <si>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</si>
  <si>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</si>
  <si>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</si>
  <si>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</si>
  <si>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</si>
  <si>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</si>
  <si>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</si>
  <si>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</si>
  <si>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</si>
  <si>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</si>
  <si>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</si>
  <si>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</si>
  <si>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</si>
  <si>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</si>
  <si>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</si>
  <si>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</si>
  <si>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</si>
  <si>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</si>
  <si>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</si>
  <si>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</si>
  <si>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</si>
  <si>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</si>
  <si>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</si>
  <si>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</si>
  <si>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</si>
  <si>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</si>
  <si>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</si>
  <si>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</si>
  <si>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</si>
  <si>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</si>
  <si>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</si>
  <si>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</si>
  <si>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</si>
  <si>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</si>
  <si>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</si>
  <si>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</si>
  <si>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</si>
  <si>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</si>
  <si>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</si>
  <si>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</si>
  <si>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</si>
  <si>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</si>
  <si>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</si>
  <si>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</si>
  <si>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</si>
  <si>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</si>
  <si>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</si>
  <si>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</si>
  <si>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</si>
  <si>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</si>
  <si>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</si>
  <si>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</si>
  <si>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</si>
  <si>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</si>
  <si>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</si>
  <si>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</si>
  <si>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</si>
  <si>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</si>
  <si>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</si>
  <si>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</si>
  <si>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</si>
  <si>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</si>
  <si>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</si>
  <si>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</si>
  <si>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</si>
  <si>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</si>
  <si>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</si>
  <si>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</si>
  <si>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</si>
  <si>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</si>
  <si>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</si>
  <si>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</si>
  <si>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</si>
  <si>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</si>
  <si>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</si>
  <si>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</si>
  <si>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</si>
  <si>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</si>
  <si>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</si>
  <si>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</si>
  <si>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</si>
  <si>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</si>
  <si>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</si>
  <si>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</si>
  <si>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</si>
  <si>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</si>
  <si>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</si>
  <si>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</si>
  <si>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</si>
  <si>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</si>
  <si>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</si>
  <si>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</si>
  <si>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</si>
  <si>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</si>
  <si>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</si>
  <si>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</si>
  <si>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</si>
  <si>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</si>
  <si>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</si>
  <si>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</si>
  <si>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</si>
  <si>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</si>
  <si>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</si>
  <si>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</si>
  <si>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</si>
  <si>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</si>
  <si>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</si>
  <si>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</si>
  <si>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</si>
  <si>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</si>
  <si>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</si>
  <si>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</si>
  <si>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</si>
  <si>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</si>
  <si>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</si>
  <si>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</si>
  <si>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</si>
  <si>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</si>
  <si>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</si>
  <si>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</si>
  <si>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</si>
  <si>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</si>
  <si>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</si>
  <si>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</si>
  <si>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</si>
  <si>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</si>
  <si>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</si>
  <si>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</si>
  <si>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</si>
  <si>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</si>
  <si>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</si>
  <si>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</si>
  <si>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</si>
  <si>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</si>
  <si>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</si>
  <si>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</si>
  <si>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</si>
  <si>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</si>
  <si>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</si>
  <si>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</si>
  <si>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</si>
  <si>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</si>
  <si>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</si>
  <si>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</si>
  <si>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</si>
  <si>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</si>
  <si>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</si>
  <si>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</si>
  <si>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</si>
  <si>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</si>
  <si>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</si>
  <si>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</si>
  <si>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</si>
  <si>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</si>
  <si>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</si>
  <si>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</si>
  <si>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</si>
  <si>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</si>
  <si>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</si>
  <si>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</si>
  <si>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</si>
  <si>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</si>
  <si>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</si>
  <si>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</si>
  <si>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</si>
  <si>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</si>
  <si>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</si>
  <si>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</si>
  <si>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</si>
  <si>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</si>
  <si>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</si>
  <si>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</si>
  <si>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</si>
  <si>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</si>
  <si>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</si>
  <si>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</si>
  <si>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</si>
  <si>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</si>
  <si>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</si>
  <si>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</si>
  <si>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</si>
  <si>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</si>
  <si>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</si>
  <si>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</si>
  <si>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</si>
  <si>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</si>
  <si>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</si>
  <si>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</si>
  <si>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</si>
  <si>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</si>
  <si>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</si>
  <si>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</si>
  <si>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</si>
  <si>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</si>
  <si>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</si>
  <si>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</si>
  <si>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</si>
  <si>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</si>
  <si>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</si>
  <si>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</si>
  <si>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</si>
  <si>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</si>
  <si>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</si>
  <si>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</si>
  <si>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</si>
  <si>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</si>
  <si>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</si>
  <si>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</si>
  <si>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</si>
  <si>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</si>
  <si>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</si>
  <si>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</si>
  <si>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</si>
  <si>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</si>
  <si>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</si>
  <si>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</si>
  <si>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</si>
  <si>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</si>
  <si>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</si>
  <si>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</si>
  <si>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</si>
  <si>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</si>
  <si>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</si>
  <si>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</si>
  <si>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</si>
  <si>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</si>
  <si>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</si>
  <si>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</si>
  <si>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</si>
  <si>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</si>
  <si>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</si>
  <si>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</si>
  <si>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</si>
  <si>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</si>
  <si>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</si>
  <si>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</si>
  <si>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</si>
  <si>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</si>
  <si>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</si>
  <si>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</si>
  <si>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</si>
  <si>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</si>
  <si>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</si>
  <si>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</si>
  <si>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</si>
  <si>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</si>
  <si>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</si>
  <si>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</si>
  <si>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</si>
  <si>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</si>
  <si>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</si>
  <si>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</si>
  <si>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</si>
  <si>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</si>
  <si>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</si>
  <si>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</si>
  <si>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</si>
  <si>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</si>
  <si>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</si>
  <si>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</si>
  <si>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</si>
  <si>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</si>
  <si>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</si>
  <si>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</si>
  <si>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</si>
  <si>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</si>
  <si>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</si>
  <si>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</si>
  <si>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</si>
  <si>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</si>
  <si>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</si>
  <si>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OSNOVNA ŠKOLA ZADARSKI OTOCI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</si>
</sst>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1684358.6600000001</v>
      </c>
      <c r="D2" s="7">
        <f>'PR-RAS'!E6</f>
        <v>1923341.2099999997</v>
      </c>
      <c r="E2" s="7">
        <v>0</v>
      </c>
      <c r="F2" s="7">
        <v>0</v>
      </c>
      <c r="G2" s="8">
        <f t="shared" ref="G2:G274" si="0">(B2/1000)*(C2*1+D2*2)</f>
        <v>5531.04108</v>
      </c>
      <c r="H2" s="8">
        <f t="shared" ref="H2:H274" si="1">ABS(C2-ROUND(C2,0))+ABS(D2-ROUND(D2,0))</f>
        <v>0.54999999958090484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1380760.22</v>
      </c>
      <c r="D45" s="2">
        <f>'PR-RAS'!E49</f>
        <v>1459730.0999999999</v>
      </c>
      <c r="E45" s="2">
        <v>0</v>
      </c>
      <c r="F45" s="2">
        <v>0</v>
      </c>
      <c r="G45" s="3">
        <f t="shared" si="0"/>
        <v>189209.69847999999</v>
      </c>
      <c r="H45" s="3">
        <f t="shared" si="1"/>
        <v>0.31999999983236194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1375999.14</v>
      </c>
      <c r="D64" s="2">
        <f>'PR-RAS'!E68</f>
        <v>1454401.21</v>
      </c>
      <c r="E64" s="2">
        <v>0</v>
      </c>
      <c r="F64" s="2">
        <v>0</v>
      </c>
      <c r="G64" s="3">
        <f t="shared" si="0"/>
        <v>269942.49828</v>
      </c>
      <c r="H64" s="3">
        <f t="shared" si="1"/>
        <v>0.34999999986030161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1375999.14</v>
      </c>
      <c r="D65" s="2">
        <f>'PR-RAS'!E69</f>
        <v>1454401.21</v>
      </c>
      <c r="E65" s="2">
        <v>0</v>
      </c>
      <c r="F65" s="2">
        <v>0</v>
      </c>
      <c r="G65" s="3">
        <f t="shared" si="0"/>
        <v>274227.29983999999</v>
      </c>
      <c r="H65" s="3">
        <f t="shared" si="1"/>
        <v>0.34999999986030161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4761.08</v>
      </c>
      <c r="D73" s="2">
        <f>'PR-RAS'!E77</f>
        <v>5328.89</v>
      </c>
      <c r="E73" s="2">
        <v>0</v>
      </c>
      <c r="F73" s="2">
        <v>0</v>
      </c>
      <c r="G73" s="3">
        <f t="shared" si="0"/>
        <v>1110.1579199999999</v>
      </c>
      <c r="H73" s="3">
        <f t="shared" si="1"/>
        <v>0.18999999999959982</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4761.08</v>
      </c>
      <c r="D76" s="2">
        <f>'PR-RAS'!E80</f>
        <v>5328.89</v>
      </c>
      <c r="E76" s="2">
        <v>0</v>
      </c>
      <c r="F76" s="2">
        <v>0</v>
      </c>
      <c r="G76" s="3">
        <f t="shared" si="0"/>
        <v>1156.4145000000001</v>
      </c>
      <c r="H76" s="3">
        <f t="shared" si="1"/>
        <v>0.18999999999959982</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4775.3999999999996</v>
      </c>
      <c r="E102" s="2">
        <v>0</v>
      </c>
      <c r="F102" s="2">
        <v>0</v>
      </c>
      <c r="G102" s="3">
        <f t="shared" si="0"/>
        <v>964.63080000000002</v>
      </c>
      <c r="H102" s="3">
        <f t="shared" si="1"/>
        <v>0.3999999999996362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4775.3999999999996</v>
      </c>
      <c r="E108" s="2">
        <v>0</v>
      </c>
      <c r="F108" s="2">
        <v>0</v>
      </c>
      <c r="G108" s="3">
        <f t="shared" si="0"/>
        <v>1021.9355999999999</v>
      </c>
      <c r="H108" s="3">
        <f t="shared" si="1"/>
        <v>0.3999999999996362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4775.3999999999996</v>
      </c>
      <c r="E113" s="2">
        <v>0</v>
      </c>
      <c r="F113" s="2">
        <v>0</v>
      </c>
      <c r="G113" s="3">
        <f t="shared" si="0"/>
        <v>1069.6895999999999</v>
      </c>
      <c r="H113" s="3">
        <f t="shared" si="1"/>
        <v>0.3999999999996362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14464.6</v>
      </c>
      <c r="D121" s="2">
        <f>'PR-RAS'!E125</f>
        <v>31797.68</v>
      </c>
      <c r="E121" s="2">
        <v>0</v>
      </c>
      <c r="F121" s="2">
        <v>0</v>
      </c>
      <c r="G121" s="3">
        <f t="shared" si="0"/>
        <v>9367.1952000000001</v>
      </c>
      <c r="H121" s="3">
        <f t="shared" si="1"/>
        <v>0.71999999999934516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14384.6</v>
      </c>
      <c r="D122" s="2">
        <f>'PR-RAS'!E126</f>
        <v>26706.29</v>
      </c>
      <c r="E122" s="2">
        <v>0</v>
      </c>
      <c r="F122" s="2">
        <v>0</v>
      </c>
      <c r="G122" s="3">
        <f t="shared" si="0"/>
        <v>8203.4587800000008</v>
      </c>
      <c r="H122" s="3">
        <f t="shared" si="1"/>
        <v>0.69000000000050932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14384.6</v>
      </c>
      <c r="D124" s="2">
        <f>'PR-RAS'!E128</f>
        <v>26706.29</v>
      </c>
      <c r="E124" s="2">
        <v>0</v>
      </c>
      <c r="F124" s="2">
        <v>0</v>
      </c>
      <c r="G124" s="3">
        <f t="shared" si="0"/>
        <v>8339.05314</v>
      </c>
      <c r="H124" s="3">
        <f t="shared" si="1"/>
        <v>0.69000000000050932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80</v>
      </c>
      <c r="D125" s="2">
        <f>'PR-RAS'!E129</f>
        <v>5091.3900000000003</v>
      </c>
      <c r="E125" s="2">
        <v>0</v>
      </c>
      <c r="F125" s="2">
        <v>0</v>
      </c>
      <c r="G125" s="3">
        <f t="shared" si="0"/>
        <v>1272.5847200000001</v>
      </c>
      <c r="H125" s="3">
        <f t="shared" si="1"/>
        <v>0.39000000000032742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80</v>
      </c>
      <c r="D126" s="2">
        <f>'PR-RAS'!E130</f>
        <v>5091.3900000000003</v>
      </c>
      <c r="E126" s="2">
        <v>0</v>
      </c>
      <c r="F126" s="2">
        <v>0</v>
      </c>
      <c r="G126" s="3">
        <f t="shared" si="0"/>
        <v>1282.8475000000001</v>
      </c>
      <c r="H126" s="3">
        <f t="shared" si="1"/>
        <v>0.39000000000032742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289133.84000000003</v>
      </c>
      <c r="D130" s="2">
        <f>'PR-RAS'!E134</f>
        <v>427038.02999999997</v>
      </c>
      <c r="E130" s="2">
        <v>0</v>
      </c>
      <c r="F130" s="2">
        <v>0</v>
      </c>
      <c r="G130" s="3">
        <f t="shared" si="0"/>
        <v>147474.07709999999</v>
      </c>
      <c r="H130" s="3">
        <f t="shared" si="1"/>
        <v>0.18999999994412065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289133.84000000003</v>
      </c>
      <c r="D131" s="2">
        <f>'PR-RAS'!E135</f>
        <v>427038.02999999997</v>
      </c>
      <c r="E131" s="2">
        <v>0</v>
      </c>
      <c r="F131" s="2">
        <v>0</v>
      </c>
      <c r="G131" s="3">
        <f t="shared" si="0"/>
        <v>148617.28699999998</v>
      </c>
      <c r="H131" s="3">
        <f t="shared" si="1"/>
        <v>0.18999999994412065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289133.84000000003</v>
      </c>
      <c r="D132" s="2">
        <f>'PR-RAS'!E136</f>
        <v>315996.61</v>
      </c>
      <c r="E132" s="2">
        <v>0</v>
      </c>
      <c r="F132" s="2">
        <v>0</v>
      </c>
      <c r="G132" s="3">
        <f t="shared" si="0"/>
        <v>120667.64486000001</v>
      </c>
      <c r="H132" s="3">
        <f t="shared" si="1"/>
        <v>0.54999999998835847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111041.42</v>
      </c>
      <c r="E133" s="2">
        <v>0</v>
      </c>
      <c r="F133" s="2">
        <v>0</v>
      </c>
      <c r="G133" s="3">
        <f t="shared" si="0"/>
        <v>29314.934880000001</v>
      </c>
      <c r="H133" s="3">
        <f t="shared" si="1"/>
        <v>0.41999999999825377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1900396.7000000002</v>
      </c>
      <c r="D148" s="2">
        <f>'PR-RAS'!E152</f>
        <v>1798155.21</v>
      </c>
      <c r="E148" s="2">
        <v>0</v>
      </c>
      <c r="F148" s="2">
        <v>0</v>
      </c>
      <c r="G148" s="3">
        <f t="shared" si="0"/>
        <v>808015.94663999998</v>
      </c>
      <c r="H148" s="3">
        <f t="shared" si="1"/>
        <v>0.50999999977648258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1673216.79</v>
      </c>
      <c r="D149" s="2">
        <f>'PR-RAS'!E153</f>
        <v>1559184.74</v>
      </c>
      <c r="E149" s="2">
        <v>0</v>
      </c>
      <c r="F149" s="2">
        <v>0</v>
      </c>
      <c r="G149" s="3">
        <f t="shared" si="0"/>
        <v>709154.76795999985</v>
      </c>
      <c r="H149" s="3">
        <f t="shared" si="1"/>
        <v>0.46999999997206032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1398797.17</v>
      </c>
      <c r="D150" s="2">
        <f>'PR-RAS'!E154</f>
        <v>1295406.47</v>
      </c>
      <c r="E150" s="2">
        <v>0</v>
      </c>
      <c r="F150" s="2">
        <v>0</v>
      </c>
      <c r="G150" s="3">
        <f t="shared" si="0"/>
        <v>594451.9063899999</v>
      </c>
      <c r="H150" s="3">
        <f t="shared" si="1"/>
        <v>0.63999999989755452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1398797.17</v>
      </c>
      <c r="D151" s="2">
        <f>'PR-RAS'!E155</f>
        <v>1295406.47</v>
      </c>
      <c r="E151" s="2">
        <v>0</v>
      </c>
      <c r="F151" s="2">
        <v>0</v>
      </c>
      <c r="G151" s="3">
        <f t="shared" si="0"/>
        <v>598441.51649999991</v>
      </c>
      <c r="H151" s="3">
        <f t="shared" si="1"/>
        <v>0.63999999989755452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48016.05</v>
      </c>
      <c r="D155" s="2">
        <f>'PR-RAS'!E159</f>
        <v>52455.67</v>
      </c>
      <c r="E155" s="2">
        <v>0</v>
      </c>
      <c r="F155" s="2">
        <v>0</v>
      </c>
      <c r="G155" s="3">
        <f t="shared" si="0"/>
        <v>23550.818060000001</v>
      </c>
      <c r="H155" s="3">
        <f t="shared" si="1"/>
        <v>0.38000000000465661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226403.57</v>
      </c>
      <c r="D156" s="2">
        <f>'PR-RAS'!E160</f>
        <v>211322.6</v>
      </c>
      <c r="E156" s="2">
        <v>0</v>
      </c>
      <c r="F156" s="2">
        <v>0</v>
      </c>
      <c r="G156" s="3">
        <f t="shared" si="0"/>
        <v>100602.55935</v>
      </c>
      <c r="H156" s="3">
        <f t="shared" si="1"/>
        <v>0.82999999998719431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226403.57</v>
      </c>
      <c r="D158" s="2">
        <f>'PR-RAS'!E162</f>
        <v>211322.6</v>
      </c>
      <c r="E158" s="2">
        <v>0</v>
      </c>
      <c r="F158" s="2">
        <v>0</v>
      </c>
      <c r="G158" s="3">
        <f t="shared" si="0"/>
        <v>101900.65689</v>
      </c>
      <c r="H158" s="3">
        <f t="shared" si="1"/>
        <v>0.82999999998719431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223310.5</v>
      </c>
      <c r="D160" s="2">
        <f>'PR-RAS'!E164</f>
        <v>235779.31</v>
      </c>
      <c r="E160" s="2">
        <v>0</v>
      </c>
      <c r="F160" s="2">
        <v>0</v>
      </c>
      <c r="G160" s="3">
        <f t="shared" si="0"/>
        <v>110484.19008</v>
      </c>
      <c r="H160" s="3">
        <f t="shared" si="1"/>
        <v>0.80999999999767169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44306.47</v>
      </c>
      <c r="D161" s="2">
        <f>'PR-RAS'!E165</f>
        <v>41007.57</v>
      </c>
      <c r="E161" s="2">
        <v>0</v>
      </c>
      <c r="F161" s="2">
        <v>0</v>
      </c>
      <c r="G161" s="3">
        <f t="shared" si="0"/>
        <v>20211.457600000002</v>
      </c>
      <c r="H161" s="3">
        <f t="shared" si="1"/>
        <v>0.90000000000145519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7317.85</v>
      </c>
      <c r="D162" s="2">
        <f>'PR-RAS'!E166</f>
        <v>4847.8500000000004</v>
      </c>
      <c r="E162" s="2">
        <v>0</v>
      </c>
      <c r="F162" s="2">
        <v>0</v>
      </c>
      <c r="G162" s="3">
        <f t="shared" si="0"/>
        <v>2739.1815500000007</v>
      </c>
      <c r="H162" s="3">
        <f t="shared" si="1"/>
        <v>0.2999999999992724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36858.620000000003</v>
      </c>
      <c r="D163" s="2">
        <f>'PR-RAS'!E167</f>
        <v>33041.97</v>
      </c>
      <c r="E163" s="2">
        <v>0</v>
      </c>
      <c r="F163" s="2">
        <v>0</v>
      </c>
      <c r="G163" s="3">
        <f t="shared" si="0"/>
        <v>16676.69472</v>
      </c>
      <c r="H163" s="3">
        <f t="shared" si="1"/>
        <v>0.4099999999962165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130</v>
      </c>
      <c r="D164" s="2">
        <f>'PR-RAS'!E168</f>
        <v>3117.75</v>
      </c>
      <c r="E164" s="2">
        <v>0</v>
      </c>
      <c r="F164" s="2">
        <v>0</v>
      </c>
      <c r="G164" s="3">
        <f t="shared" si="0"/>
        <v>1037.5765000000001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49197.15</v>
      </c>
      <c r="D166" s="2">
        <f>'PR-RAS'!E170</f>
        <v>79254.040000000008</v>
      </c>
      <c r="E166" s="2">
        <v>0</v>
      </c>
      <c r="F166" s="2">
        <v>0</v>
      </c>
      <c r="G166" s="3">
        <f t="shared" si="0"/>
        <v>34271.362950000002</v>
      </c>
      <c r="H166" s="3">
        <f t="shared" si="1"/>
        <v>0.19000000000960426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14794.33</v>
      </c>
      <c r="D167" s="2">
        <f>'PR-RAS'!E171</f>
        <v>20430.98</v>
      </c>
      <c r="E167" s="2">
        <v>0</v>
      </c>
      <c r="F167" s="2">
        <v>0</v>
      </c>
      <c r="G167" s="3">
        <f t="shared" si="0"/>
        <v>9238.9441400000014</v>
      </c>
      <c r="H167" s="3">
        <f t="shared" si="1"/>
        <v>0.3500000000003638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5173.67</v>
      </c>
      <c r="D168" s="2">
        <f>'PR-RAS'!E172</f>
        <v>21649.8</v>
      </c>
      <c r="E168" s="2">
        <v>0</v>
      </c>
      <c r="F168" s="2">
        <v>0</v>
      </c>
      <c r="G168" s="3">
        <f t="shared" si="0"/>
        <v>8095.0360899999996</v>
      </c>
      <c r="H168" s="3">
        <f t="shared" si="1"/>
        <v>0.53000000000065484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27888.38</v>
      </c>
      <c r="D169" s="2">
        <f>'PR-RAS'!E173</f>
        <v>32367.599999999999</v>
      </c>
      <c r="E169" s="2">
        <v>0</v>
      </c>
      <c r="F169" s="2">
        <v>0</v>
      </c>
      <c r="G169" s="3">
        <f t="shared" si="0"/>
        <v>15560.761440000002</v>
      </c>
      <c r="H169" s="3">
        <f t="shared" si="1"/>
        <v>0.78000000000247383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782.77</v>
      </c>
      <c r="D170" s="2">
        <f>'PR-RAS'!E174</f>
        <v>2737.18</v>
      </c>
      <c r="E170" s="2">
        <v>0</v>
      </c>
      <c r="F170" s="2">
        <v>0</v>
      </c>
      <c r="G170" s="3">
        <f t="shared" si="0"/>
        <v>1057.45497</v>
      </c>
      <c r="H170" s="3">
        <f t="shared" si="1"/>
        <v>0.40999999999985448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1534.91</v>
      </c>
      <c r="E171" s="2">
        <v>0</v>
      </c>
      <c r="F171" s="2">
        <v>0</v>
      </c>
      <c r="G171" s="3">
        <f t="shared" si="0"/>
        <v>521.86940000000004</v>
      </c>
      <c r="H171" s="3">
        <f t="shared" si="1"/>
        <v>8.9999999999918145E-2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558</v>
      </c>
      <c r="D173" s="2">
        <f>'PR-RAS'!E177</f>
        <v>533.57000000000005</v>
      </c>
      <c r="E173" s="2">
        <v>0</v>
      </c>
      <c r="F173" s="2">
        <v>0</v>
      </c>
      <c r="G173" s="3">
        <f t="shared" si="0"/>
        <v>279.52407999999997</v>
      </c>
      <c r="H173" s="3">
        <f t="shared" si="1"/>
        <v>0.42999999999994998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123197.87000000001</v>
      </c>
      <c r="D174" s="2">
        <f>'PR-RAS'!E178</f>
        <v>106107.57999999999</v>
      </c>
      <c r="E174" s="2">
        <v>0</v>
      </c>
      <c r="F174" s="2">
        <v>0</v>
      </c>
      <c r="G174" s="3">
        <f t="shared" si="0"/>
        <v>58026.454189999989</v>
      </c>
      <c r="H174" s="3">
        <f t="shared" si="1"/>
        <v>0.55000000000291038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1971.37</v>
      </c>
      <c r="D175" s="2">
        <f>'PR-RAS'!E179</f>
        <v>3443.25</v>
      </c>
      <c r="E175" s="2">
        <v>0</v>
      </c>
      <c r="F175" s="2">
        <v>0</v>
      </c>
      <c r="G175" s="3">
        <f t="shared" si="0"/>
        <v>1541.2693799999997</v>
      </c>
      <c r="H175" s="3">
        <f t="shared" si="1"/>
        <v>0.61999999999989086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8345.4</v>
      </c>
      <c r="D176" s="2">
        <f>'PR-RAS'!E180</f>
        <v>9513.1299999999992</v>
      </c>
      <c r="E176" s="2">
        <v>0</v>
      </c>
      <c r="F176" s="2">
        <v>0</v>
      </c>
      <c r="G176" s="3">
        <f t="shared" si="0"/>
        <v>4790.0404999999992</v>
      </c>
      <c r="H176" s="3">
        <f t="shared" si="1"/>
        <v>0.52999999999883585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248.85</v>
      </c>
      <c r="D177" s="2">
        <f>'PR-RAS'!E181</f>
        <v>248.85</v>
      </c>
      <c r="E177" s="2">
        <v>0</v>
      </c>
      <c r="F177" s="2">
        <v>0</v>
      </c>
      <c r="G177" s="3">
        <f t="shared" si="0"/>
        <v>131.39279999999999</v>
      </c>
      <c r="H177" s="3">
        <f t="shared" si="1"/>
        <v>0.30000000000001137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5253.64</v>
      </c>
      <c r="D178" s="2">
        <f>'PR-RAS'!E182</f>
        <v>11456.3</v>
      </c>
      <c r="E178" s="2">
        <v>0</v>
      </c>
      <c r="F178" s="2">
        <v>0</v>
      </c>
      <c r="G178" s="3">
        <f t="shared" si="0"/>
        <v>4985.4244799999997</v>
      </c>
      <c r="H178" s="3">
        <f t="shared" si="1"/>
        <v>0.65999999999894499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4875</v>
      </c>
      <c r="D179" s="2">
        <f>'PR-RAS'!E183</f>
        <v>4320</v>
      </c>
      <c r="E179" s="2">
        <v>0</v>
      </c>
      <c r="F179" s="2">
        <v>0</v>
      </c>
      <c r="G179" s="3">
        <f t="shared" si="0"/>
        <v>2405.67</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24.16</v>
      </c>
      <c r="E180" s="2">
        <v>0</v>
      </c>
      <c r="F180" s="2">
        <v>0</v>
      </c>
      <c r="G180" s="3">
        <f t="shared" si="0"/>
        <v>8.6492799999999992</v>
      </c>
      <c r="H180" s="3">
        <f t="shared" si="1"/>
        <v>0.16000000000000014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872.5</v>
      </c>
      <c r="D181" s="2">
        <f>'PR-RAS'!E185</f>
        <v>2260.4299999999998</v>
      </c>
      <c r="E181" s="2">
        <v>0</v>
      </c>
      <c r="F181" s="2">
        <v>0</v>
      </c>
      <c r="G181" s="3">
        <f t="shared" si="0"/>
        <v>970.80479999999989</v>
      </c>
      <c r="H181" s="3">
        <f t="shared" si="1"/>
        <v>0.92999999999983629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1457.87</v>
      </c>
      <c r="D182" s="2">
        <f>'PR-RAS'!E186</f>
        <v>1569.93</v>
      </c>
      <c r="E182" s="2">
        <v>0</v>
      </c>
      <c r="F182" s="2">
        <v>0</v>
      </c>
      <c r="G182" s="3">
        <f t="shared" si="0"/>
        <v>832.18912999999986</v>
      </c>
      <c r="H182" s="3">
        <f t="shared" si="1"/>
        <v>0.20000000000004547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100173.24</v>
      </c>
      <c r="D183" s="2">
        <f>'PR-RAS'!E187</f>
        <v>73271.53</v>
      </c>
      <c r="E183" s="2">
        <v>0</v>
      </c>
      <c r="F183" s="2">
        <v>0</v>
      </c>
      <c r="G183" s="3">
        <f t="shared" si="0"/>
        <v>44902.366599999994</v>
      </c>
      <c r="H183" s="3">
        <f t="shared" si="1"/>
        <v>0.71000000000640284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6609.01</v>
      </c>
      <c r="D190" s="2">
        <f>'PR-RAS'!E194</f>
        <v>9410.119999999999</v>
      </c>
      <c r="E190" s="2">
        <v>0</v>
      </c>
      <c r="F190" s="2">
        <v>0</v>
      </c>
      <c r="G190" s="3">
        <f t="shared" si="0"/>
        <v>4806.1282499999998</v>
      </c>
      <c r="H190" s="3">
        <f t="shared" si="1"/>
        <v>0.12999999999919964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885.37</v>
      </c>
      <c r="D191" s="2">
        <f>'PR-RAS'!E195</f>
        <v>1730.44</v>
      </c>
      <c r="E191" s="2">
        <v>0</v>
      </c>
      <c r="F191" s="2">
        <v>0</v>
      </c>
      <c r="G191" s="3">
        <f t="shared" si="0"/>
        <v>825.78750000000002</v>
      </c>
      <c r="H191" s="3">
        <f t="shared" si="1"/>
        <v>0.81000000000005912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1275.02</v>
      </c>
      <c r="E192" s="2">
        <v>0</v>
      </c>
      <c r="F192" s="2">
        <v>0</v>
      </c>
      <c r="G192" s="3">
        <f t="shared" si="0"/>
        <v>487.05763999999999</v>
      </c>
      <c r="H192" s="3">
        <f t="shared" si="1"/>
        <v>1.999999999998181E-2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668.4</v>
      </c>
      <c r="D193" s="2">
        <f>'PR-RAS'!E197</f>
        <v>1819.59</v>
      </c>
      <c r="E193" s="2">
        <v>0</v>
      </c>
      <c r="F193" s="2">
        <v>0</v>
      </c>
      <c r="G193" s="3">
        <f t="shared" si="0"/>
        <v>827.05535999999995</v>
      </c>
      <c r="H193" s="3">
        <f t="shared" si="1"/>
        <v>0.81000000000005912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230</v>
      </c>
      <c r="D194" s="2">
        <f>'PR-RAS'!E198</f>
        <v>255</v>
      </c>
      <c r="E194" s="2">
        <v>0</v>
      </c>
      <c r="F194" s="2">
        <v>0</v>
      </c>
      <c r="G194" s="3">
        <f t="shared" si="0"/>
        <v>142.82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4274.67</v>
      </c>
      <c r="D195" s="2">
        <f>'PR-RAS'!E199</f>
        <v>3780</v>
      </c>
      <c r="E195" s="2">
        <v>0</v>
      </c>
      <c r="F195" s="2">
        <v>0</v>
      </c>
      <c r="G195" s="3">
        <f t="shared" si="0"/>
        <v>2295.92598</v>
      </c>
      <c r="H195" s="3">
        <f t="shared" si="1"/>
        <v>0.32999999999992724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550.57000000000005</v>
      </c>
      <c r="D197" s="2">
        <f>'PR-RAS'!E201</f>
        <v>550.07000000000005</v>
      </c>
      <c r="E197" s="2">
        <v>0</v>
      </c>
      <c r="F197" s="2">
        <v>0</v>
      </c>
      <c r="G197" s="3">
        <f t="shared" si="0"/>
        <v>323.53916000000004</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0.11</v>
      </c>
      <c r="D198" s="2">
        <f>'PR-RAS'!E202</f>
        <v>0</v>
      </c>
      <c r="E198" s="2">
        <v>0</v>
      </c>
      <c r="F198" s="2">
        <v>0</v>
      </c>
      <c r="G198" s="3">
        <f t="shared" si="0"/>
        <v>2.1670000000000002E-2</v>
      </c>
      <c r="H198" s="3">
        <f t="shared" si="1"/>
        <v>0.11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0.11</v>
      </c>
      <c r="D212" s="2">
        <f>'PR-RAS'!E216</f>
        <v>0</v>
      </c>
      <c r="E212" s="2">
        <v>0</v>
      </c>
      <c r="F212" s="2">
        <v>0</v>
      </c>
      <c r="G212" s="3">
        <f t="shared" si="0"/>
        <v>2.3209999999999998E-2</v>
      </c>
      <c r="H212" s="3">
        <f t="shared" si="1"/>
        <v>0.11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0.11</v>
      </c>
      <c r="D215" s="2">
        <f>'PR-RAS'!E219</f>
        <v>0</v>
      </c>
      <c r="E215" s="2">
        <v>0</v>
      </c>
      <c r="F215" s="2">
        <v>0</v>
      </c>
      <c r="G215" s="3">
        <f t="shared" si="0"/>
        <v>2.3539999999999998E-2</v>
      </c>
      <c r="H215" s="3">
        <f t="shared" si="1"/>
        <v>0.11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2100.8000000000002</v>
      </c>
      <c r="D258" s="2">
        <f>'PR-RAS'!E262</f>
        <v>3191.16</v>
      </c>
      <c r="E258" s="2">
        <v>0</v>
      </c>
      <c r="F258" s="2">
        <v>0</v>
      </c>
      <c r="G258" s="3">
        <f t="shared" si="0"/>
        <v>2180.1618399999998</v>
      </c>
      <c r="H258" s="3">
        <f t="shared" si="1"/>
        <v>0.35999999999967258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2100.8000000000002</v>
      </c>
      <c r="D265" s="2">
        <f>'PR-RAS'!E269</f>
        <v>3191.16</v>
      </c>
      <c r="E265" s="2">
        <v>0</v>
      </c>
      <c r="F265" s="2">
        <v>0</v>
      </c>
      <c r="G265" s="3">
        <f t="shared" si="0"/>
        <v>2239.5436799999998</v>
      </c>
      <c r="H265" s="3">
        <f t="shared" si="1"/>
        <v>0.35999999999967258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2100.8000000000002</v>
      </c>
      <c r="D266" s="2">
        <f>'PR-RAS'!E270</f>
        <v>1525.1</v>
      </c>
      <c r="E266" s="2">
        <v>0</v>
      </c>
      <c r="F266" s="2">
        <v>0</v>
      </c>
      <c r="G266" s="3">
        <f t="shared" si="0"/>
        <v>1365.0150000000001</v>
      </c>
      <c r="H266" s="3">
        <f t="shared" si="1"/>
        <v>0.29999999999972715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1666.06</v>
      </c>
      <c r="E267" s="2">
        <v>0</v>
      </c>
      <c r="F267" s="2">
        <v>0</v>
      </c>
      <c r="G267" s="3">
        <f t="shared" si="0"/>
        <v>886.34392000000003</v>
      </c>
      <c r="H267" s="3">
        <f t="shared" si="1"/>
        <v>5.999999999994543E-2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1768.5</v>
      </c>
      <c r="D269" s="2">
        <f>'PR-RAS'!E273</f>
        <v>0</v>
      </c>
      <c r="E269" s="2">
        <v>0</v>
      </c>
      <c r="F269" s="2">
        <v>0</v>
      </c>
      <c r="G269" s="3">
        <f t="shared" si="0"/>
        <v>473.95800000000003</v>
      </c>
      <c r="H269" s="3">
        <f t="shared" si="1"/>
        <v>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1768.5</v>
      </c>
      <c r="D270" s="2">
        <f>'PR-RAS'!E274</f>
        <v>0</v>
      </c>
      <c r="E270" s="2">
        <v>0</v>
      </c>
      <c r="F270" s="2">
        <v>0</v>
      </c>
      <c r="G270" s="3">
        <f t="shared" si="0"/>
        <v>475.72650000000004</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1768.5</v>
      </c>
      <c r="D272" s="2">
        <f>'PR-RAS'!E276</f>
        <v>0</v>
      </c>
      <c r="E272" s="2">
        <v>0</v>
      </c>
      <c r="F272" s="2">
        <v>0</v>
      </c>
      <c r="G272" s="3">
        <f t="shared" si="0"/>
        <v>479.26350000000002</v>
      </c>
      <c r="H272" s="3">
        <f t="shared" si="1"/>
        <v>0.5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1900396.7000000002</v>
      </c>
      <c r="D295" s="2">
        <f>'PR-RAS'!E299</f>
        <v>1798155.21</v>
      </c>
      <c r="E295" s="2">
        <v>0</v>
      </c>
      <c r="F295" s="2">
        <v>0</v>
      </c>
      <c r="G295" s="3">
        <f t="shared" si="12"/>
        <v>1616031.89328</v>
      </c>
      <c r="H295" s="3">
        <f t="shared" si="13"/>
        <v>0.50999999977648258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125185.99999999977</v>
      </c>
      <c r="E296" s="2">
        <v>0</v>
      </c>
      <c r="F296" s="2">
        <v>0</v>
      </c>
      <c r="G296" s="3">
        <f t="shared" si="12"/>
        <v>73859.73999999986</v>
      </c>
      <c r="H296" s="3">
        <f t="shared" si="13"/>
        <v>2.3283064365386963E-10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216038.04000000004</v>
      </c>
      <c r="D297" s="2">
        <f>'PR-RAS'!E301</f>
        <v>0</v>
      </c>
      <c r="E297" s="2">
        <v>0</v>
      </c>
      <c r="F297" s="2">
        <v>0</v>
      </c>
      <c r="G297" s="3">
        <f t="shared" si="12"/>
        <v>63947.259840000006</v>
      </c>
      <c r="H297" s="3">
        <f t="shared" si="13"/>
        <v>4.0000000037252903E-2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4107.49</v>
      </c>
      <c r="D298" s="2">
        <f>'PR-RAS'!E302</f>
        <v>0</v>
      </c>
      <c r="E298" s="2">
        <v>0</v>
      </c>
      <c r="F298" s="2">
        <v>0</v>
      </c>
      <c r="G298" s="3">
        <f t="shared" si="12"/>
        <v>1219.9245299999998</v>
      </c>
      <c r="H298" s="3">
        <f t="shared" si="13"/>
        <v>0.48999999999978172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240824.67</v>
      </c>
      <c r="E299" s="2">
        <v>0</v>
      </c>
      <c r="F299" s="2">
        <v>0</v>
      </c>
      <c r="G299" s="3">
        <f t="shared" si="12"/>
        <v>143531.50331999999</v>
      </c>
      <c r="H299" s="3">
        <f t="shared" si="13"/>
        <v>0.32999999998719431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218421.5</v>
      </c>
      <c r="D300" s="2">
        <f>'PR-RAS'!E304</f>
        <v>215032.39</v>
      </c>
      <c r="E300" s="2">
        <v>0</v>
      </c>
      <c r="F300" s="2">
        <v>0</v>
      </c>
      <c r="G300" s="3">
        <f t="shared" si="12"/>
        <v>193897.39772000001</v>
      </c>
      <c r="H300" s="3">
        <f t="shared" si="13"/>
        <v>0.89000000001396984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6364.12</v>
      </c>
      <c r="D301" s="2">
        <f>'PR-RAS'!E305</f>
        <v>2061.44</v>
      </c>
      <c r="E301" s="2">
        <v>0</v>
      </c>
      <c r="F301" s="2">
        <v>0</v>
      </c>
      <c r="G301" s="3">
        <f t="shared" si="12"/>
        <v>3146.1</v>
      </c>
      <c r="H301" s="3">
        <f t="shared" si="13"/>
        <v>0.55999999999994543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2049.81</v>
      </c>
      <c r="D355" s="2">
        <f>'PR-RAS'!E360</f>
        <v>65458.44</v>
      </c>
      <c r="E355" s="2">
        <v>0</v>
      </c>
      <c r="F355" s="2">
        <v>0</v>
      </c>
      <c r="G355" s="3">
        <f t="shared" si="12"/>
        <v>47070.208259999999</v>
      </c>
      <c r="H355" s="3">
        <f t="shared" si="13"/>
        <v>0.63000000000238288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2049.81</v>
      </c>
      <c r="D368" s="2">
        <f>'PR-RAS'!E373</f>
        <v>11622.44</v>
      </c>
      <c r="E368" s="2">
        <v>0</v>
      </c>
      <c r="F368" s="2">
        <v>0</v>
      </c>
      <c r="G368" s="3">
        <f t="shared" si="12"/>
        <v>9283.1512300000013</v>
      </c>
      <c r="H368" s="3">
        <f t="shared" si="13"/>
        <v>0.63000000000056389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1999.81</v>
      </c>
      <c r="D374" s="2">
        <f>'PR-RAS'!E379</f>
        <v>11087.060000000001</v>
      </c>
      <c r="E374" s="2">
        <v>0</v>
      </c>
      <c r="F374" s="2">
        <v>0</v>
      </c>
      <c r="G374" s="3">
        <f t="shared" si="12"/>
        <v>9016.8758900000012</v>
      </c>
      <c r="H374" s="3">
        <f t="shared" si="13"/>
        <v>0.25000000000136424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124</v>
      </c>
      <c r="D375" s="2">
        <f>'PR-RAS'!E380</f>
        <v>2520.9299999999998</v>
      </c>
      <c r="E375" s="2">
        <v>0</v>
      </c>
      <c r="F375" s="2">
        <v>0</v>
      </c>
      <c r="G375" s="3">
        <f t="shared" si="12"/>
        <v>1932.0316399999999</v>
      </c>
      <c r="H375" s="3">
        <f t="shared" si="13"/>
        <v>7.0000000000163709E-2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1610</v>
      </c>
      <c r="D377" s="2">
        <f>'PR-RAS'!E382</f>
        <v>2250</v>
      </c>
      <c r="E377" s="2">
        <v>0</v>
      </c>
      <c r="F377" s="2">
        <v>0</v>
      </c>
      <c r="G377" s="3">
        <f t="shared" si="12"/>
        <v>2297.36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265.81</v>
      </c>
      <c r="D380" s="2">
        <f>'PR-RAS'!E385</f>
        <v>5721.13</v>
      </c>
      <c r="E380" s="2">
        <v>0</v>
      </c>
      <c r="F380" s="2">
        <v>0</v>
      </c>
      <c r="G380" s="3">
        <f t="shared" si="12"/>
        <v>4437.3585299999995</v>
      </c>
      <c r="H380" s="3">
        <f t="shared" si="13"/>
        <v>0.32000000000010687</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595</v>
      </c>
      <c r="E381" s="2">
        <v>0</v>
      </c>
      <c r="F381" s="2">
        <v>0</v>
      </c>
      <c r="G381" s="3">
        <f t="shared" si="12"/>
        <v>452.2</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50</v>
      </c>
      <c r="D388" s="2">
        <f>'PR-RAS'!E393</f>
        <v>535.38</v>
      </c>
      <c r="E388" s="2">
        <v>0</v>
      </c>
      <c r="F388" s="2">
        <v>0</v>
      </c>
      <c r="G388" s="3">
        <f t="shared" si="12"/>
        <v>433.73412000000002</v>
      </c>
      <c r="H388" s="3">
        <f t="shared" si="13"/>
        <v>0.37999999999999545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50</v>
      </c>
      <c r="D389" s="2">
        <f>'PR-RAS'!E394</f>
        <v>535.38</v>
      </c>
      <c r="E389" s="2">
        <v>0</v>
      </c>
      <c r="F389" s="2">
        <v>0</v>
      </c>
      <c r="G389" s="3">
        <f t="shared" si="12"/>
        <v>434.85488000000004</v>
      </c>
      <c r="H389" s="3">
        <f t="shared" si="13"/>
        <v>0.37999999999999545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53836</v>
      </c>
      <c r="E407" s="2">
        <v>0</v>
      </c>
      <c r="F407" s="2">
        <v>0</v>
      </c>
      <c r="G407" s="3">
        <f t="shared" si="12"/>
        <v>43714.832000000002</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53836</v>
      </c>
      <c r="E408" s="2">
        <v>0</v>
      </c>
      <c r="F408" s="2">
        <v>0</v>
      </c>
      <c r="G408" s="3">
        <f t="shared" si="12"/>
        <v>43822.503999999994</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2049.81</v>
      </c>
      <c r="D413" s="2">
        <f>'PR-RAS'!E418</f>
        <v>65458.44</v>
      </c>
      <c r="E413" s="2">
        <v>0</v>
      </c>
      <c r="F413" s="2">
        <v>0</v>
      </c>
      <c r="G413" s="3">
        <f t="shared" si="12"/>
        <v>54782.276279999998</v>
      </c>
      <c r="H413" s="3">
        <f t="shared" si="13"/>
        <v>0.63000000000238288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48738.7</v>
      </c>
      <c r="E415" s="2">
        <v>0</v>
      </c>
      <c r="F415" s="2">
        <v>0</v>
      </c>
      <c r="G415" s="3">
        <f t="shared" si="12"/>
        <v>40355.643599999996</v>
      </c>
      <c r="H415" s="3">
        <f t="shared" si="13"/>
        <v>0.30000000000291038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1684358.6600000001</v>
      </c>
      <c r="D417" s="2">
        <f>'PR-RAS'!E422</f>
        <v>1923341.2099999997</v>
      </c>
      <c r="E417" s="2">
        <v>0</v>
      </c>
      <c r="F417" s="2">
        <v>0</v>
      </c>
      <c r="G417" s="3">
        <f t="shared" si="12"/>
        <v>2300913.08928</v>
      </c>
      <c r="H417" s="3">
        <f t="shared" si="13"/>
        <v>0.54999999958090484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1902446.5100000002</v>
      </c>
      <c r="D418" s="2">
        <f>'PR-RAS'!E423</f>
        <v>1863613.65</v>
      </c>
      <c r="E418" s="2">
        <v>0</v>
      </c>
      <c r="F418" s="2">
        <v>0</v>
      </c>
      <c r="G418" s="3">
        <f t="shared" si="12"/>
        <v>2347573.9787699999</v>
      </c>
      <c r="H418" s="3">
        <f t="shared" si="13"/>
        <v>0.83999999985098839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59727.559999999823</v>
      </c>
      <c r="E419" s="2">
        <v>0</v>
      </c>
      <c r="F419" s="2">
        <v>0</v>
      </c>
      <c r="G419" s="3">
        <f t="shared" si="12"/>
        <v>49932.240159999848</v>
      </c>
      <c r="H419" s="3">
        <f t="shared" si="13"/>
        <v>0.44000000017695129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218087.85000000009</v>
      </c>
      <c r="D420" s="2">
        <f>'PR-RAS'!E425</f>
        <v>0</v>
      </c>
      <c r="E420" s="2">
        <v>0</v>
      </c>
      <c r="F420" s="2">
        <v>0</v>
      </c>
      <c r="G420" s="3">
        <f t="shared" si="12"/>
        <v>91378.80915000003</v>
      </c>
      <c r="H420" s="3">
        <f t="shared" si="13"/>
        <v>0.14999999990686774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4107.49</v>
      </c>
      <c r="D421" s="2">
        <f>'PR-RAS'!E426</f>
        <v>0</v>
      </c>
      <c r="E421" s="2">
        <v>0</v>
      </c>
      <c r="F421" s="2">
        <v>0</v>
      </c>
      <c r="G421" s="3">
        <f t="shared" si="12"/>
        <v>1725.1457999999998</v>
      </c>
      <c r="H421" s="3">
        <f t="shared" si="13"/>
        <v>0.48999999999978172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289563.37</v>
      </c>
      <c r="E422" s="2">
        <v>0</v>
      </c>
      <c r="F422" s="2">
        <v>0</v>
      </c>
      <c r="G422" s="3">
        <f t="shared" si="12"/>
        <v>243812.35754</v>
      </c>
      <c r="H422" s="3">
        <f t="shared" si="13"/>
        <v>0.36999999999534339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218421.5</v>
      </c>
      <c r="D423" s="2">
        <f>'PR-RAS'!E428</f>
        <v>215032.39</v>
      </c>
      <c r="E423" s="2">
        <v>0</v>
      </c>
      <c r="F423" s="2">
        <v>0</v>
      </c>
      <c r="G423" s="3">
        <f t="shared" si="12"/>
        <v>273661.21016000002</v>
      </c>
      <c r="H423" s="3">
        <f t="shared" si="13"/>
        <v>0.89000000001396984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1684358.6600000001</v>
      </c>
      <c r="D637" s="2">
        <f>'PR-RAS'!E643</f>
        <v>1923341.2099999997</v>
      </c>
      <c r="E637" s="2">
        <v>0</v>
      </c>
      <c r="F637" s="2">
        <v>0</v>
      </c>
      <c r="G637" s="3">
        <f t="shared" si="14"/>
        <v>3517742.1268799999</v>
      </c>
      <c r="H637" s="3">
        <f t="shared" si="15"/>
        <v>0.54999999958090484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1902446.5100000002</v>
      </c>
      <c r="D638" s="2">
        <f>'PR-RAS'!E644</f>
        <v>1863613.65</v>
      </c>
      <c r="E638" s="2">
        <v>0</v>
      </c>
      <c r="F638" s="2">
        <v>0</v>
      </c>
      <c r="G638" s="3">
        <f t="shared" si="14"/>
        <v>3586102.2169700004</v>
      </c>
      <c r="H638" s="3">
        <f t="shared" si="15"/>
        <v>0.83999999985098839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59727.559999999823</v>
      </c>
      <c r="E639" s="2">
        <v>0</v>
      </c>
      <c r="F639" s="2">
        <v>0</v>
      </c>
      <c r="G639" s="3">
        <f t="shared" si="14"/>
        <v>76212.366559999777</v>
      </c>
      <c r="H639" s="3">
        <f t="shared" si="15"/>
        <v>0.44000000017695129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218087.85000000009</v>
      </c>
      <c r="D640" s="2">
        <f>'PR-RAS'!E646</f>
        <v>0</v>
      </c>
      <c r="E640" s="2">
        <v>0</v>
      </c>
      <c r="F640" s="2">
        <v>0</v>
      </c>
      <c r="G640" s="3">
        <f t="shared" si="14"/>
        <v>139358.13615000006</v>
      </c>
      <c r="H640" s="3">
        <f t="shared" si="15"/>
        <v>0.14999999990686774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4107.49</v>
      </c>
      <c r="D641" s="2">
        <f>'PR-RAS'!E647</f>
        <v>0</v>
      </c>
      <c r="E641" s="2">
        <v>0</v>
      </c>
      <c r="F641" s="2">
        <v>0</v>
      </c>
      <c r="G641" s="3">
        <f t="shared" si="14"/>
        <v>2628.7936</v>
      </c>
      <c r="H641" s="3">
        <f t="shared" si="15"/>
        <v>0.48999999999978172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289563.37</v>
      </c>
      <c r="E642" s="2">
        <v>0</v>
      </c>
      <c r="F642" s="2">
        <v>0</v>
      </c>
      <c r="G642" s="3">
        <f t="shared" si="14"/>
        <v>371220.24034000002</v>
      </c>
      <c r="H642" s="3">
        <f t="shared" si="15"/>
        <v>0.36999999999534339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213980.3600000001</v>
      </c>
      <c r="D644" s="2">
        <f>'PR-RAS'!E650</f>
        <v>229835.81000000017</v>
      </c>
      <c r="E644" s="2">
        <v>0</v>
      </c>
      <c r="F644" s="2">
        <v>0</v>
      </c>
      <c r="G644" s="3">
        <f t="shared" si="14"/>
        <v>433158.22314000031</v>
      </c>
      <c r="H644" s="3">
        <f t="shared" si="15"/>
        <v>0.54999999993015081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128</v>
      </c>
      <c r="D651" s="2">
        <f>'PR-RAS'!E658</f>
        <v>129</v>
      </c>
      <c r="E651" s="2">
        <v>0</v>
      </c>
      <c r="F651" s="2">
        <v>0</v>
      </c>
      <c r="G651" s="3">
        <f t="shared" si="14"/>
        <v>250.9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103</v>
      </c>
      <c r="D653" s="2">
        <f>'PR-RAS'!E660</f>
        <v>104</v>
      </c>
      <c r="E653" s="2">
        <v>0</v>
      </c>
      <c r="F653" s="2">
        <v>0</v>
      </c>
      <c r="G653" s="3">
        <f t="shared" si="14"/>
        <v>202.77200000000002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101787.19</v>
      </c>
      <c r="D676" s="2">
        <f>'PR-RAS'!E683</f>
        <v>95975.37</v>
      </c>
      <c r="E676" s="2">
        <v>0</v>
      </c>
      <c r="F676" s="2">
        <v>0</v>
      </c>
      <c r="G676" s="3">
        <f t="shared" si="14"/>
        <v>198273.10275000002</v>
      </c>
      <c r="H676" s="3">
        <f t="shared" si="15"/>
        <v>0.55999999999767169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1274211.95</v>
      </c>
      <c r="D677" s="2">
        <f>'PR-RAS'!E684</f>
        <v>1358425.84</v>
      </c>
      <c r="E677" s="2">
        <v>0</v>
      </c>
      <c r="F677" s="2">
        <v>0</v>
      </c>
      <c r="G677" s="3">
        <f t="shared" si="14"/>
        <v>2697959.01388</v>
      </c>
      <c r="H677" s="3">
        <f t="shared" si="15"/>
        <v>0.2099999999627471</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4775.3999999999996</v>
      </c>
      <c r="E717" s="2">
        <v>0</v>
      </c>
      <c r="F717" s="2">
        <v>0</v>
      </c>
      <c r="G717" s="3">
        <f t="shared" si="14"/>
        <v>6838.3727999999992</v>
      </c>
      <c r="H717" s="3">
        <f t="shared" si="15"/>
        <v>0.3999999999996362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2880.65</v>
      </c>
      <c r="E726" s="2">
        <v>0</v>
      </c>
      <c r="F726" s="2">
        <v>0</v>
      </c>
      <c r="G726" s="3">
        <f t="shared" si="14"/>
        <v>5457.1185000000005</v>
      </c>
      <c r="H726" s="3">
        <f t="shared" si="15"/>
        <v>0.58999999999991815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36858.620000000003</v>
      </c>
      <c r="D727" s="2">
        <f>'PR-RAS'!E734</f>
        <v>33041.97</v>
      </c>
      <c r="E727" s="2">
        <v>0</v>
      </c>
      <c r="F727" s="2">
        <v>0</v>
      </c>
      <c r="G727" s="3">
        <f t="shared" si="14"/>
        <v>74736.298559999996</v>
      </c>
      <c r="H727" s="3">
        <f t="shared" si="15"/>
        <v>0.4099999999962165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24.16</v>
      </c>
      <c r="E729" s="2">
        <v>0</v>
      </c>
      <c r="F729" s="2">
        <v>0</v>
      </c>
      <c r="G729" s="3">
        <f t="shared" si="14"/>
        <v>35.176960000000001</v>
      </c>
      <c r="H729" s="3">
        <f t="shared" si="15"/>
        <v>0.16000000000000014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1265.43</v>
      </c>
      <c r="E731" s="2">
        <v>0</v>
      </c>
      <c r="F731" s="2">
        <v>0</v>
      </c>
      <c r="G731" s="3">
        <f t="shared" si="14"/>
        <v>1847.5278000000001</v>
      </c>
      <c r="H731" s="3">
        <f t="shared" si="15"/>
        <v>0.43000000000006366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3996</v>
      </c>
      <c r="D737" s="2">
        <f>'PR-RAS'!E744</f>
        <v>3780</v>
      </c>
      <c r="E737" s="2">
        <v>0</v>
      </c>
      <c r="F737" s="2">
        <v>0</v>
      </c>
      <c r="G737" s="3">
        <f t="shared" si="28"/>
        <v>8505.2160000000003</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2100.8000000000002</v>
      </c>
      <c r="D837" s="2">
        <f>'PR-RAS'!E844</f>
        <v>1525.1</v>
      </c>
      <c r="E837" s="2">
        <v>0</v>
      </c>
      <c r="F837" s="2">
        <v>0</v>
      </c>
      <c r="G837" s="3">
        <f t="shared" ref="G837:G1010" si="34">(B837/1000)*(C837*1+D837*2)</f>
        <v>4306.2359999999999</v>
      </c>
      <c r="H837" s="3">
        <f t="shared" ref="H837:H1095" si="35">ABS(C837-ROUND(C837,0))+ABS(D837-ROUND(D837,0))</f>
        <v>0.29999999999972715</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1666.06</v>
      </c>
      <c r="E848" s="2">
        <v>0</v>
      </c>
      <c r="F848" s="2">
        <v>0</v>
      </c>
      <c r="G848" s="3">
        <f t="shared" si="34"/>
        <v>2822.30564</v>
      </c>
      <c r="H848" s="3">
        <f t="shared" si="35"/>
        <v>5.999999999994543E-2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351566.26</v>
      </c>
      <c r="D1581" s="7"/>
      <c r="E1581" s="7">
        <v>0</v>
      </c>
      <c r="F1581" s="7">
        <v>0</v>
      </c>
      <c r="G1581" s="8">
        <f t="shared" ref="G1581:G1685" si="70">B1581/1000*C1581</f>
        <v>351.56626</v>
      </c>
      <c r="H1581" s="8">
        <f t="shared" ref="H1581:H1685" si="71">ABS(C1581-ROUND(C1581,0))</f>
        <v>0.26000000000931323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1897816.6299999997</v>
      </c>
      <c r="D1582" s="2">
        <v>0</v>
      </c>
      <c r="E1582" s="2">
        <v>0</v>
      </c>
      <c r="F1582" s="2">
        <v>0</v>
      </c>
      <c r="G1582" s="3">
        <f t="shared" si="70"/>
        <v>3795.6332599999996</v>
      </c>
      <c r="H1582" s="3">
        <f t="shared" si="71"/>
        <v>0.37000000034458935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1808168.1799999997</v>
      </c>
      <c r="D1584" s="2">
        <v>0</v>
      </c>
      <c r="E1584" s="2">
        <v>0</v>
      </c>
      <c r="F1584" s="2">
        <v>0</v>
      </c>
      <c r="G1584" s="3">
        <f t="shared" si="70"/>
        <v>7232.6727199999987</v>
      </c>
      <c r="H1584" s="3">
        <f t="shared" si="71"/>
        <v>0.17999999970197678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1568609.46</v>
      </c>
      <c r="D1585" s="2">
        <v>0</v>
      </c>
      <c r="E1585" s="2">
        <v>0</v>
      </c>
      <c r="F1585" s="2">
        <v>0</v>
      </c>
      <c r="G1585" s="3">
        <f t="shared" si="70"/>
        <v>7843.0473000000002</v>
      </c>
      <c r="H1585" s="3">
        <f t="shared" si="71"/>
        <v>0.4599999999627471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236130.17</v>
      </c>
      <c r="D1586" s="2">
        <v>0</v>
      </c>
      <c r="E1586" s="2">
        <v>0</v>
      </c>
      <c r="F1586" s="2">
        <v>0</v>
      </c>
      <c r="G1586" s="3">
        <f t="shared" si="70"/>
        <v>1416.7810200000001</v>
      </c>
      <c r="H1586" s="3">
        <f t="shared" si="71"/>
        <v>0.17000000001280569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3191.16</v>
      </c>
      <c r="D1590" s="2">
        <v>0</v>
      </c>
      <c r="E1590" s="2">
        <v>0</v>
      </c>
      <c r="F1590" s="2">
        <v>0</v>
      </c>
      <c r="G1590" s="3">
        <f t="shared" si="70"/>
        <v>31.9116</v>
      </c>
      <c r="H1590" s="3">
        <f t="shared" si="71"/>
        <v>0.15999999999985448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237.39</v>
      </c>
      <c r="D1592" s="2">
        <v>0</v>
      </c>
      <c r="E1592" s="2">
        <v>0</v>
      </c>
      <c r="F1592" s="2">
        <v>0</v>
      </c>
      <c r="G1592" s="3">
        <f t="shared" si="70"/>
        <v>2.8486799999999999</v>
      </c>
      <c r="H1592" s="3">
        <f t="shared" si="71"/>
        <v>0.38999999999998636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65458.44</v>
      </c>
      <c r="D1593" s="2">
        <v>0</v>
      </c>
      <c r="E1593" s="2">
        <v>0</v>
      </c>
      <c r="F1593" s="2">
        <v>0</v>
      </c>
      <c r="G1593" s="3">
        <f t="shared" si="70"/>
        <v>850.95971999999995</v>
      </c>
      <c r="H1593" s="3">
        <f t="shared" si="71"/>
        <v>0.44000000000232831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24190.01</v>
      </c>
      <c r="D1600" s="2">
        <v>0</v>
      </c>
      <c r="E1600" s="2">
        <v>0</v>
      </c>
      <c r="F1600" s="2">
        <v>0</v>
      </c>
      <c r="G1600" s="3">
        <f>B1600/1000*C1600</f>
        <v>483.80019999999996</v>
      </c>
      <c r="H1600" s="3">
        <f>ABS(C1600-ROUND(C1600,0))</f>
        <v>9.9999999983992893E-3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1937445.8699999999</v>
      </c>
      <c r="D1601" s="2">
        <v>0</v>
      </c>
      <c r="E1601" s="2">
        <v>0</v>
      </c>
      <c r="F1601" s="2">
        <v>0</v>
      </c>
      <c r="G1601" s="3">
        <f t="shared" si="70"/>
        <v>40686.363270000002</v>
      </c>
      <c r="H1601" s="3">
        <f t="shared" si="71"/>
        <v>0.13000000012107193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1812270.63</v>
      </c>
      <c r="D1603" s="2">
        <v>0</v>
      </c>
      <c r="E1603" s="2">
        <v>0</v>
      </c>
      <c r="F1603" s="2">
        <v>0</v>
      </c>
      <c r="G1603" s="3">
        <f t="shared" si="70"/>
        <v>41682.224489999993</v>
      </c>
      <c r="H1603" s="3">
        <f t="shared" si="71"/>
        <v>0.37000000011175871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1557902.41</v>
      </c>
      <c r="D1604" s="2">
        <v>0</v>
      </c>
      <c r="E1604" s="2">
        <v>0</v>
      </c>
      <c r="F1604" s="2">
        <v>0</v>
      </c>
      <c r="G1604" s="3">
        <f t="shared" si="70"/>
        <v>37389.65784</v>
      </c>
      <c r="H1604" s="3">
        <f t="shared" si="71"/>
        <v>0.40999999991618097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251341.54</v>
      </c>
      <c r="D1605" s="2">
        <v>0</v>
      </c>
      <c r="E1605" s="2">
        <v>0</v>
      </c>
      <c r="F1605" s="2">
        <v>0</v>
      </c>
      <c r="G1605" s="3">
        <f t="shared" si="70"/>
        <v>6283.5385000000006</v>
      </c>
      <c r="H1605" s="3">
        <f t="shared" si="71"/>
        <v>0.45999999999185093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3026.68</v>
      </c>
      <c r="D1609" s="2">
        <v>0</v>
      </c>
      <c r="E1609" s="2">
        <v>0</v>
      </c>
      <c r="F1609" s="2">
        <v>0</v>
      </c>
      <c r="G1609" s="3">
        <f t="shared" si="70"/>
        <v>87.773719999999997</v>
      </c>
      <c r="H1609" s="3">
        <f t="shared" si="71"/>
        <v>0.32000000000016371</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114106.35</v>
      </c>
      <c r="D1612" s="2">
        <v>0</v>
      </c>
      <c r="E1612" s="2">
        <v>0</v>
      </c>
      <c r="F1612" s="2">
        <v>0</v>
      </c>
      <c r="G1612" s="3">
        <f t="shared" si="70"/>
        <v>3651.4032000000002</v>
      </c>
      <c r="H1612" s="3">
        <f t="shared" si="71"/>
        <v>0.35000000000582077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11068.89</v>
      </c>
      <c r="D1619" s="2">
        <v>0</v>
      </c>
      <c r="E1619" s="2">
        <v>0</v>
      </c>
      <c r="F1619" s="2">
        <v>0</v>
      </c>
      <c r="G1619" s="3">
        <f>B1619/1000*C1619</f>
        <v>431.68671000000001</v>
      </c>
      <c r="H1619" s="3">
        <f>ABS(C1619-ROUND(C1619,0))</f>
        <v>0.11000000000058208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311937.01999999979</v>
      </c>
      <c r="D1620" s="2">
        <v>0</v>
      </c>
      <c r="E1620" s="2">
        <v>0</v>
      </c>
      <c r="F1620" s="2">
        <v>0</v>
      </c>
      <c r="G1620" s="3">
        <f t="shared" si="70"/>
        <v>12477.480799999992</v>
      </c>
      <c r="H1620" s="3">
        <f t="shared" si="71"/>
        <v>1.9999999785795808E-2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11574.54</v>
      </c>
      <c r="D1621" s="2">
        <v>0</v>
      </c>
      <c r="E1621" s="2">
        <v>0</v>
      </c>
      <c r="F1621" s="2">
        <v>0</v>
      </c>
      <c r="G1621" s="3">
        <f t="shared" si="70"/>
        <v>474.55614000000003</v>
      </c>
      <c r="H1621" s="3">
        <f t="shared" si="71"/>
        <v>0.45999999999912689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11574.54</v>
      </c>
      <c r="D1627" s="2">
        <v>0</v>
      </c>
      <c r="E1627" s="2">
        <v>0</v>
      </c>
      <c r="F1627" s="2">
        <v>0</v>
      </c>
      <c r="G1627" s="3">
        <f t="shared" si="70"/>
        <v>544.00337999999999</v>
      </c>
      <c r="H1627" s="3">
        <f t="shared" si="71"/>
        <v>0.45999999999912689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11574.54</v>
      </c>
      <c r="D1633" s="2">
        <v>0</v>
      </c>
      <c r="E1633" s="2">
        <v>0</v>
      </c>
      <c r="F1633" s="2">
        <v>0</v>
      </c>
      <c r="G1633" s="3">
        <f t="shared" si="70"/>
        <v>613.45062000000007</v>
      </c>
      <c r="H1633" s="3">
        <f t="shared" si="71"/>
        <v>0.45999999999912689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11574.54</v>
      </c>
      <c r="D1634" s="2">
        <v>0</v>
      </c>
      <c r="E1634" s="2">
        <v>0</v>
      </c>
      <c r="F1634" s="2">
        <v>0</v>
      </c>
      <c r="G1634" s="3">
        <f t="shared" si="70"/>
        <v>625.02516000000003</v>
      </c>
      <c r="H1634" s="3">
        <f t="shared" si="71"/>
        <v>0.45999999999912689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300362.48</v>
      </c>
      <c r="D1680" s="2">
        <v>0</v>
      </c>
      <c r="E1680" s="2">
        <v>0</v>
      </c>
      <c r="F1680" s="2">
        <v>0</v>
      </c>
      <c r="G1680" s="3">
        <f t="shared" si="70"/>
        <v>30036.248</v>
      </c>
      <c r="H1680" s="3">
        <f t="shared" si="71"/>
        <v>0.47999999998137355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278098.23</v>
      </c>
      <c r="D1682" s="2">
        <v>0</v>
      </c>
      <c r="E1682" s="2">
        <v>0</v>
      </c>
      <c r="F1682" s="2">
        <v>0</v>
      </c>
      <c r="G1682" s="3">
        <f t="shared" si="70"/>
        <v>28366.019459999996</v>
      </c>
      <c r="H1682" s="3">
        <f t="shared" si="71"/>
        <v>0.22999999998137355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22264.25</v>
      </c>
      <c r="D1685" s="14">
        <v>0</v>
      </c>
      <c r="E1685" s="14">
        <v>0</v>
      </c>
      <c r="F1685" s="14">
        <v>0</v>
      </c>
      <c r="G1685" s="15">
        <f t="shared" si="70"/>
        <v>2337.7462499999997</v>
      </c>
      <c r="H1685" s="15">
        <f t="shared" si="71"/>
        <v>0.25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13070</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3655</v>
      </c>
      <c r="D8" s="315"/>
      <c r="E8" s="340"/>
      <c r="F8" s="354" t="s">
        <v>1978</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1979</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1980</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1981</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1982</v>
      </c>
      <c r="G12" s="365"/>
      <c r="H12" s="323" t="s">
        <v>1983</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1976</v>
      </c>
      <c r="B17" s="344" t="str">
        <f>'PR-RAS'!B6</f>
        <v>PRIHODI POSLOVANJA (šifre 61+62+63+64+65+66+67+68)</v>
      </c>
      <c r="C17" s="345"/>
      <c r="D17" s="345"/>
      <c r="E17" s="345"/>
      <c r="F17" s="346"/>
      <c r="G17" s="28" t="str">
        <f>'PR-RAS'!C6</f>
        <v>6</v>
      </c>
      <c r="H17" s="275">
        <f>'PR-RAS'!D6</f>
        <v>1684358.6600000001</v>
      </c>
      <c r="I17" s="275">
        <f>'PR-RAS'!E6</f>
        <v>1923341.2099999997</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1900396.7000000002</v>
      </c>
      <c r="I18" s="275">
        <f>'PR-RAS'!E152</f>
        <v>1798155.21</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213980.3600000001</v>
      </c>
      <c r="I20" s="275">
        <f>'PR-RAS'!E650</f>
        <v>229835.81000000017</v>
      </c>
      <c r="J20" s="5"/>
      <c r="K20" s="5"/>
      <c r="L20" s="5"/>
      <c r="M20" s="5"/>
      <c r="N20" s="5"/>
      <c r="O20" s="5"/>
      <c r="P20" s="5"/>
      <c r="Q20" s="5"/>
      <c r="R20" s="5"/>
      <c r="S20" s="5"/>
      <c r="T20" s="5"/>
      <c r="U20" s="5"/>
      <c r="V20" s="5"/>
      <c r="W20" s="5"/>
    </row>
    <row r="21" spans="1:23" ht="29.25" customHeight="1" x14ac:dyDescent="0.2">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
      <c r="A22" s="361" t="s">
        <v>1978</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
      <c r="A33" s="361" t="s">
        <v>1980</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
      <c r="A38" s="361" t="s">
        <v>1981</v>
      </c>
      <c r="B38" s="344" t="str">
        <f>OBVEZE!B5</f>
        <v>Stanje obveza 1. siječnja (=stanju obveza iz Izvještaja o obvezama na 31. prosinca prethodne godine)</v>
      </c>
      <c r="C38" s="345"/>
      <c r="D38" s="345"/>
      <c r="E38" s="345"/>
      <c r="F38" s="346"/>
      <c r="G38" s="126" t="str">
        <f>OBVEZE!C5</f>
        <v>V001</v>
      </c>
      <c r="H38" s="275">
        <f>OBVEZE!D5</f>
        <v>351566.26</v>
      </c>
      <c r="I38" s="275" t="s">
        <v>1993</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1993</v>
      </c>
      <c r="I39" s="275">
        <f>OBVEZE!D44</f>
        <v>311937.01999999979</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1993</v>
      </c>
      <c r="I40" s="275">
        <f>OBVEZE!D45</f>
        <v>11574.54</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300362.48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18" zoomScaleNormal="100" workbookViewId="0">
      <selection activeCell="D739" sqref="D73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1684358.6600000001</v>
      </c>
      <c r="E6" s="60">
        <f>E7+E43+E49+E82+E106+E125+E134+E140</f>
        <v>1923341.2099999997</v>
      </c>
      <c r="F6" s="45">
        <f t="shared" ref="F6:F132" si="0">IF(D6&lt;&gt;0,IF(E6/D6&gt;=100,"&gt;&gt;100",E6/D6*100),"-")</f>
        <v>114.18834097958683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1380760.22</v>
      </c>
      <c r="E49" s="60">
        <f>E50+E53+E58+E61+E64+E68+E71+E74+E77</f>
        <v>1459730.0999999999</v>
      </c>
      <c r="F49" s="45">
        <f t="shared" si="0"/>
        <v>105.71930439884775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1375999.14</v>
      </c>
      <c r="E68" s="60">
        <f t="shared" si="11"/>
        <v>1454401.21</v>
      </c>
      <c r="F68" s="45">
        <f t="shared" si="0"/>
        <v>105.69782841579394</v>
      </c>
    </row>
    <row r="69" spans="1:6" ht="12.75" customHeight="1" x14ac:dyDescent="0.2">
      <c r="A69" s="63" t="s">
        <v>141</v>
      </c>
      <c r="B69" s="64" t="s">
        <v>142</v>
      </c>
      <c r="C69" s="247" t="s">
        <v>141</v>
      </c>
      <c r="D69" s="194">
        <v>1375999.14</v>
      </c>
      <c r="E69" s="194">
        <v>1454401.21</v>
      </c>
      <c r="F69" s="45">
        <f t="shared" si="0"/>
        <v>105.69782841579394</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4761.08</v>
      </c>
      <c r="E77" s="60">
        <f t="shared" si="14"/>
        <v>5328.89</v>
      </c>
      <c r="F77" s="45">
        <f t="shared" si="0"/>
        <v>111.92607559629329</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4761.08</v>
      </c>
      <c r="E80" s="194">
        <v>5328.89</v>
      </c>
      <c r="F80" s="45">
        <f t="shared" si="0"/>
        <v>111.92607559629329</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0</v>
      </c>
      <c r="E106" s="336">
        <f>E107+E112+E120+E124</f>
        <v>4775.3999999999996</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0</v>
      </c>
      <c r="E112" s="60">
        <f t="shared" si="20"/>
        <v>4775.3999999999996</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v>4775.3999999999996</v>
      </c>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14464.6</v>
      </c>
      <c r="E125" s="60">
        <f t="shared" si="22"/>
        <v>31797.68</v>
      </c>
      <c r="F125" s="45">
        <f t="shared" si="0"/>
        <v>219.83103577008697</v>
      </c>
    </row>
    <row r="126" spans="1:6" ht="12.75" customHeight="1" x14ac:dyDescent="0.2">
      <c r="A126" s="63">
        <v>661</v>
      </c>
      <c r="B126" s="65" t="s">
        <v>255</v>
      </c>
      <c r="C126" s="247" t="s">
        <v>256</v>
      </c>
      <c r="D126" s="60">
        <f t="shared" ref="D126:E126" si="23">SUM(D127:D128)</f>
        <v>14384.6</v>
      </c>
      <c r="E126" s="60">
        <f t="shared" si="23"/>
        <v>26706.29</v>
      </c>
      <c r="F126" s="45">
        <f t="shared" si="0"/>
        <v>185.65889910042685</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14384.6</v>
      </c>
      <c r="E128" s="194">
        <v>26706.29</v>
      </c>
      <c r="F128" s="45">
        <f t="shared" si="0"/>
        <v>185.65889910042685</v>
      </c>
    </row>
    <row r="129" spans="1:6" ht="36" x14ac:dyDescent="0.2">
      <c r="A129" s="63">
        <v>663</v>
      </c>
      <c r="B129" s="182" t="s">
        <v>261</v>
      </c>
      <c r="C129" s="247" t="s">
        <v>262</v>
      </c>
      <c r="D129" s="60">
        <f t="shared" ref="D129:E129" si="24">SUM(D130:D133)</f>
        <v>80</v>
      </c>
      <c r="E129" s="60">
        <f t="shared" si="24"/>
        <v>5091.3900000000003</v>
      </c>
      <c r="F129" s="45">
        <f t="shared" si="0"/>
        <v>6364.2375000000002</v>
      </c>
    </row>
    <row r="130" spans="1:6" ht="12.75" customHeight="1" x14ac:dyDescent="0.2">
      <c r="A130" s="63">
        <v>6631</v>
      </c>
      <c r="B130" s="65" t="s">
        <v>263</v>
      </c>
      <c r="C130" s="247" t="s">
        <v>264</v>
      </c>
      <c r="D130" s="194">
        <v>80</v>
      </c>
      <c r="E130" s="194">
        <v>5091.3900000000003</v>
      </c>
      <c r="F130" s="45">
        <f t="shared" si="0"/>
        <v>6364.2375000000002</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289133.84000000003</v>
      </c>
      <c r="E134" s="60">
        <f t="shared" si="25"/>
        <v>427038.02999999997</v>
      </c>
      <c r="F134" s="45">
        <f t="shared" ref="F134:F229" si="26">IF(D134&lt;&gt;0,IF(E134/D134&gt;=100,"&gt;&gt;100",E134/D134*100),"-")</f>
        <v>147.6956242825122</v>
      </c>
    </row>
    <row r="135" spans="1:6" ht="24" x14ac:dyDescent="0.2">
      <c r="A135" s="63">
        <v>671</v>
      </c>
      <c r="B135" s="182" t="s">
        <v>273</v>
      </c>
      <c r="C135" s="247" t="s">
        <v>274</v>
      </c>
      <c r="D135" s="60">
        <f t="shared" ref="D135:E135" si="27">SUM(D136:D138)</f>
        <v>289133.84000000003</v>
      </c>
      <c r="E135" s="60">
        <f t="shared" si="27"/>
        <v>427038.02999999997</v>
      </c>
      <c r="F135" s="45">
        <f t="shared" si="26"/>
        <v>147.6956242825122</v>
      </c>
    </row>
    <row r="136" spans="1:6" ht="12.75" customHeight="1" x14ac:dyDescent="0.2">
      <c r="A136" s="63">
        <v>6711</v>
      </c>
      <c r="B136" s="65" t="s">
        <v>275</v>
      </c>
      <c r="C136" s="247" t="s">
        <v>276</v>
      </c>
      <c r="D136" s="194">
        <v>289133.84000000003</v>
      </c>
      <c r="E136" s="194">
        <v>315996.61</v>
      </c>
      <c r="F136" s="45">
        <f t="shared" si="26"/>
        <v>109.29077343558262</v>
      </c>
    </row>
    <row r="137" spans="1:6" ht="24" x14ac:dyDescent="0.2">
      <c r="A137" s="63">
        <v>6712</v>
      </c>
      <c r="B137" s="182" t="s">
        <v>277</v>
      </c>
      <c r="C137" s="247" t="s">
        <v>278</v>
      </c>
      <c r="D137" s="194">
        <v>0</v>
      </c>
      <c r="E137" s="194">
        <v>111041.42</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1900396.7000000002</v>
      </c>
      <c r="E152" s="60">
        <f>E153+E164+E202+E221+E230+E262+E273</f>
        <v>1798155.21</v>
      </c>
      <c r="F152" s="45">
        <f t="shared" si="26"/>
        <v>94.619992236357803</v>
      </c>
    </row>
    <row r="153" spans="1:6" ht="12.75" customHeight="1" x14ac:dyDescent="0.2">
      <c r="A153" s="63">
        <v>31</v>
      </c>
      <c r="B153" s="64" t="s">
        <v>308</v>
      </c>
      <c r="C153" s="247" t="s">
        <v>3</v>
      </c>
      <c r="D153" s="60">
        <f t="shared" ref="D153:E153" si="30">D154+D159+D160</f>
        <v>1673216.79</v>
      </c>
      <c r="E153" s="60">
        <f t="shared" si="30"/>
        <v>1559184.74</v>
      </c>
      <c r="F153" s="45">
        <f t="shared" si="26"/>
        <v>93.184861000587972</v>
      </c>
    </row>
    <row r="154" spans="1:6" ht="12.75" customHeight="1" x14ac:dyDescent="0.2">
      <c r="A154" s="63">
        <v>311</v>
      </c>
      <c r="B154" s="64" t="s">
        <v>309</v>
      </c>
      <c r="C154" s="247" t="s">
        <v>310</v>
      </c>
      <c r="D154" s="60">
        <f t="shared" ref="D154:E154" si="31">SUM(D155:D158)</f>
        <v>1398797.17</v>
      </c>
      <c r="E154" s="60">
        <f t="shared" si="31"/>
        <v>1295406.47</v>
      </c>
      <c r="F154" s="45">
        <f t="shared" si="26"/>
        <v>92.608599572731478</v>
      </c>
    </row>
    <row r="155" spans="1:6" ht="12.75" customHeight="1" x14ac:dyDescent="0.2">
      <c r="A155" s="63">
        <v>3111</v>
      </c>
      <c r="B155" s="64" t="s">
        <v>311</v>
      </c>
      <c r="C155" s="247" t="s">
        <v>312</v>
      </c>
      <c r="D155" s="194">
        <v>1398797.17</v>
      </c>
      <c r="E155" s="194">
        <v>1295406.47</v>
      </c>
      <c r="F155" s="45">
        <f t="shared" si="26"/>
        <v>92.608599572731478</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48016.05</v>
      </c>
      <c r="E159" s="194">
        <v>52455.67</v>
      </c>
      <c r="F159" s="45">
        <f t="shared" si="26"/>
        <v>109.2461166630741</v>
      </c>
    </row>
    <row r="160" spans="1:6" ht="12.75" customHeight="1" x14ac:dyDescent="0.2">
      <c r="A160" s="63">
        <v>313</v>
      </c>
      <c r="B160" s="65" t="s">
        <v>321</v>
      </c>
      <c r="C160" s="247" t="s">
        <v>322</v>
      </c>
      <c r="D160" s="60">
        <f t="shared" ref="D160:E160" si="32">SUM(D161:D163)</f>
        <v>226403.57</v>
      </c>
      <c r="E160" s="60">
        <f t="shared" si="32"/>
        <v>211322.6</v>
      </c>
      <c r="F160" s="45">
        <f t="shared" si="26"/>
        <v>93.338899205520477</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226403.57</v>
      </c>
      <c r="E162" s="194">
        <v>211322.6</v>
      </c>
      <c r="F162" s="45">
        <f t="shared" si="26"/>
        <v>93.338899205520477</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223310.5</v>
      </c>
      <c r="E164" s="60">
        <f>E165+E170+E178+E188+E189+E194</f>
        <v>235779.31</v>
      </c>
      <c r="F164" s="45">
        <f t="shared" si="26"/>
        <v>105.58362011638502</v>
      </c>
    </row>
    <row r="165" spans="1:6" ht="12.75" customHeight="1" x14ac:dyDescent="0.2">
      <c r="A165" s="63">
        <v>321</v>
      </c>
      <c r="B165" s="64" t="s">
        <v>331</v>
      </c>
      <c r="C165" s="247" t="s">
        <v>332</v>
      </c>
      <c r="D165" s="60">
        <f t="shared" ref="D165:E165" si="33">SUM(D166:D169)</f>
        <v>44306.47</v>
      </c>
      <c r="E165" s="60">
        <f t="shared" si="33"/>
        <v>41007.57</v>
      </c>
      <c r="F165" s="45">
        <f t="shared" si="26"/>
        <v>92.554360570815049</v>
      </c>
    </row>
    <row r="166" spans="1:6" ht="12.75" customHeight="1" x14ac:dyDescent="0.2">
      <c r="A166" s="63">
        <v>3211</v>
      </c>
      <c r="B166" s="64" t="s">
        <v>333</v>
      </c>
      <c r="C166" s="247" t="s">
        <v>334</v>
      </c>
      <c r="D166" s="194">
        <v>7317.85</v>
      </c>
      <c r="E166" s="194">
        <v>4847.8500000000004</v>
      </c>
      <c r="F166" s="45">
        <f t="shared" si="26"/>
        <v>66.246916785667921</v>
      </c>
    </row>
    <row r="167" spans="1:6" ht="12.75" customHeight="1" x14ac:dyDescent="0.2">
      <c r="A167" s="63">
        <v>3212</v>
      </c>
      <c r="B167" s="64" t="s">
        <v>335</v>
      </c>
      <c r="C167" s="247" t="s">
        <v>336</v>
      </c>
      <c r="D167" s="194">
        <v>36858.620000000003</v>
      </c>
      <c r="E167" s="194">
        <v>33041.97</v>
      </c>
      <c r="F167" s="45">
        <f t="shared" si="26"/>
        <v>89.645163058193717</v>
      </c>
    </row>
    <row r="168" spans="1:6" ht="12.75" customHeight="1" x14ac:dyDescent="0.2">
      <c r="A168" s="63">
        <v>3213</v>
      </c>
      <c r="B168" s="64" t="s">
        <v>337</v>
      </c>
      <c r="C168" s="247" t="s">
        <v>338</v>
      </c>
      <c r="D168" s="194">
        <v>130</v>
      </c>
      <c r="E168" s="194">
        <v>3117.75</v>
      </c>
      <c r="F168" s="45">
        <f t="shared" si="26"/>
        <v>2398.2692307692309</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49197.15</v>
      </c>
      <c r="E170" s="60">
        <f t="shared" si="34"/>
        <v>79254.040000000008</v>
      </c>
      <c r="F170" s="45">
        <f t="shared" si="26"/>
        <v>161.09477886422283</v>
      </c>
    </row>
    <row r="171" spans="1:6" ht="12.75" customHeight="1" x14ac:dyDescent="0.2">
      <c r="A171" s="63">
        <v>3221</v>
      </c>
      <c r="B171" s="64" t="s">
        <v>343</v>
      </c>
      <c r="C171" s="247" t="s">
        <v>344</v>
      </c>
      <c r="D171" s="194">
        <v>14794.33</v>
      </c>
      <c r="E171" s="194">
        <v>20430.98</v>
      </c>
      <c r="F171" s="45">
        <f t="shared" si="26"/>
        <v>138.10006941848667</v>
      </c>
    </row>
    <row r="172" spans="1:6" ht="12.75" customHeight="1" x14ac:dyDescent="0.2">
      <c r="A172" s="63">
        <v>3222</v>
      </c>
      <c r="B172" s="64" t="s">
        <v>345</v>
      </c>
      <c r="C172" s="247" t="s">
        <v>346</v>
      </c>
      <c r="D172" s="194">
        <v>5173.67</v>
      </c>
      <c r="E172" s="194">
        <v>21649.8</v>
      </c>
      <c r="F172" s="45">
        <f t="shared" si="26"/>
        <v>418.46116973057804</v>
      </c>
    </row>
    <row r="173" spans="1:6" ht="12.75" customHeight="1" x14ac:dyDescent="0.2">
      <c r="A173" s="63">
        <v>3223</v>
      </c>
      <c r="B173" s="65" t="s">
        <v>347</v>
      </c>
      <c r="C173" s="247" t="s">
        <v>348</v>
      </c>
      <c r="D173" s="194">
        <v>27888.38</v>
      </c>
      <c r="E173" s="194">
        <v>32367.599999999999</v>
      </c>
      <c r="F173" s="45">
        <f t="shared" si="26"/>
        <v>116.06124127683286</v>
      </c>
    </row>
    <row r="174" spans="1:6" ht="12.75" customHeight="1" x14ac:dyDescent="0.2">
      <c r="A174" s="63">
        <v>3224</v>
      </c>
      <c r="B174" s="65" t="s">
        <v>349</v>
      </c>
      <c r="C174" s="247" t="s">
        <v>350</v>
      </c>
      <c r="D174" s="194">
        <v>782.77</v>
      </c>
      <c r="E174" s="194">
        <v>2737.18</v>
      </c>
      <c r="F174" s="45">
        <f t="shared" si="26"/>
        <v>349.67870511133538</v>
      </c>
    </row>
    <row r="175" spans="1:6" ht="12.75" customHeight="1" x14ac:dyDescent="0.2">
      <c r="A175" s="63">
        <v>3225</v>
      </c>
      <c r="B175" s="65" t="s">
        <v>351</v>
      </c>
      <c r="C175" s="247" t="s">
        <v>352</v>
      </c>
      <c r="D175" s="194">
        <v>0</v>
      </c>
      <c r="E175" s="194">
        <v>1534.91</v>
      </c>
      <c r="F175" s="45" t="str">
        <f t="shared" si="26"/>
        <v>-</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558</v>
      </c>
      <c r="E177" s="194">
        <v>533.57000000000005</v>
      </c>
      <c r="F177" s="45">
        <f t="shared" si="26"/>
        <v>95.621863799283162</v>
      </c>
    </row>
    <row r="178" spans="1:6" ht="12.75" customHeight="1" x14ac:dyDescent="0.2">
      <c r="A178" s="63">
        <v>323</v>
      </c>
      <c r="B178" s="65" t="s">
        <v>357</v>
      </c>
      <c r="C178" s="247" t="s">
        <v>358</v>
      </c>
      <c r="D178" s="60">
        <f t="shared" ref="D178:E178" si="35">SUM(D179:D187)</f>
        <v>123197.87000000001</v>
      </c>
      <c r="E178" s="60">
        <f t="shared" si="35"/>
        <v>106107.57999999999</v>
      </c>
      <c r="F178" s="45">
        <f t="shared" si="26"/>
        <v>86.127771527218755</v>
      </c>
    </row>
    <row r="179" spans="1:6" ht="12.75" customHeight="1" x14ac:dyDescent="0.2">
      <c r="A179" s="63">
        <v>3231</v>
      </c>
      <c r="B179" s="65" t="s">
        <v>359</v>
      </c>
      <c r="C179" s="247" t="s">
        <v>360</v>
      </c>
      <c r="D179" s="194">
        <v>1971.37</v>
      </c>
      <c r="E179" s="194">
        <v>3443.25</v>
      </c>
      <c r="F179" s="45">
        <f t="shared" si="26"/>
        <v>174.66279795269281</v>
      </c>
    </row>
    <row r="180" spans="1:6" ht="12.75" customHeight="1" x14ac:dyDescent="0.2">
      <c r="A180" s="63">
        <v>3232</v>
      </c>
      <c r="B180" s="65" t="s">
        <v>361</v>
      </c>
      <c r="C180" s="247" t="s">
        <v>362</v>
      </c>
      <c r="D180" s="194">
        <v>8345.4</v>
      </c>
      <c r="E180" s="194">
        <v>9513.1299999999992</v>
      </c>
      <c r="F180" s="45">
        <f t="shared" si="26"/>
        <v>113.99249886164833</v>
      </c>
    </row>
    <row r="181" spans="1:6" ht="12.75" customHeight="1" x14ac:dyDescent="0.2">
      <c r="A181" s="63">
        <v>3233</v>
      </c>
      <c r="B181" s="65" t="s">
        <v>363</v>
      </c>
      <c r="C181" s="247" t="s">
        <v>364</v>
      </c>
      <c r="D181" s="194">
        <v>248.85</v>
      </c>
      <c r="E181" s="194">
        <v>248.85</v>
      </c>
      <c r="F181" s="45">
        <f t="shared" si="26"/>
        <v>100</v>
      </c>
    </row>
    <row r="182" spans="1:6" ht="12.75" customHeight="1" x14ac:dyDescent="0.2">
      <c r="A182" s="63">
        <v>3234</v>
      </c>
      <c r="B182" s="65" t="s">
        <v>365</v>
      </c>
      <c r="C182" s="247" t="s">
        <v>366</v>
      </c>
      <c r="D182" s="194">
        <v>5253.64</v>
      </c>
      <c r="E182" s="194">
        <v>11456.3</v>
      </c>
      <c r="F182" s="45">
        <f t="shared" si="26"/>
        <v>218.06404702263569</v>
      </c>
    </row>
    <row r="183" spans="1:6" ht="12.75" customHeight="1" x14ac:dyDescent="0.2">
      <c r="A183" s="63">
        <v>3235</v>
      </c>
      <c r="B183" s="64" t="s">
        <v>367</v>
      </c>
      <c r="C183" s="247" t="s">
        <v>368</v>
      </c>
      <c r="D183" s="194">
        <v>4875</v>
      </c>
      <c r="E183" s="194">
        <v>4320</v>
      </c>
      <c r="F183" s="45">
        <f t="shared" si="26"/>
        <v>88.615384615384613</v>
      </c>
    </row>
    <row r="184" spans="1:6" ht="12.75" customHeight="1" x14ac:dyDescent="0.2">
      <c r="A184" s="63">
        <v>3236</v>
      </c>
      <c r="B184" s="64" t="s">
        <v>369</v>
      </c>
      <c r="C184" s="247" t="s">
        <v>370</v>
      </c>
      <c r="D184" s="194">
        <v>0</v>
      </c>
      <c r="E184" s="194">
        <v>24.16</v>
      </c>
      <c r="F184" s="45" t="str">
        <f t="shared" si="26"/>
        <v>-</v>
      </c>
    </row>
    <row r="185" spans="1:6" ht="12.75" customHeight="1" x14ac:dyDescent="0.2">
      <c r="A185" s="63">
        <v>3237</v>
      </c>
      <c r="B185" s="64" t="s">
        <v>371</v>
      </c>
      <c r="C185" s="247" t="s">
        <v>372</v>
      </c>
      <c r="D185" s="194">
        <v>872.5</v>
      </c>
      <c r="E185" s="194">
        <v>2260.4299999999998</v>
      </c>
      <c r="F185" s="45">
        <f t="shared" si="26"/>
        <v>259.07507163323783</v>
      </c>
    </row>
    <row r="186" spans="1:6" ht="12.75" customHeight="1" x14ac:dyDescent="0.2">
      <c r="A186" s="63">
        <v>3238</v>
      </c>
      <c r="B186" s="64" t="s">
        <v>373</v>
      </c>
      <c r="C186" s="247" t="s">
        <v>374</v>
      </c>
      <c r="D186" s="194">
        <v>1457.87</v>
      </c>
      <c r="E186" s="194">
        <v>1569.93</v>
      </c>
      <c r="F186" s="45">
        <f t="shared" si="26"/>
        <v>107.68655641449514</v>
      </c>
    </row>
    <row r="187" spans="1:6" ht="12.75" customHeight="1" x14ac:dyDescent="0.2">
      <c r="A187" s="63">
        <v>3239</v>
      </c>
      <c r="B187" s="64" t="s">
        <v>375</v>
      </c>
      <c r="C187" s="247" t="s">
        <v>376</v>
      </c>
      <c r="D187" s="194">
        <v>100173.24</v>
      </c>
      <c r="E187" s="194">
        <v>73271.53</v>
      </c>
      <c r="F187" s="45">
        <f t="shared" si="26"/>
        <v>73.14481392435745</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6609.01</v>
      </c>
      <c r="E194" s="60">
        <f t="shared" si="36"/>
        <v>9410.119999999999</v>
      </c>
      <c r="F194" s="45">
        <f t="shared" si="26"/>
        <v>142.38320111484168</v>
      </c>
    </row>
    <row r="195" spans="1:6" ht="12.75" customHeight="1" x14ac:dyDescent="0.2">
      <c r="A195" s="63">
        <v>3291</v>
      </c>
      <c r="B195" s="183" t="s">
        <v>391</v>
      </c>
      <c r="C195" s="247" t="s">
        <v>392</v>
      </c>
      <c r="D195" s="194">
        <v>885.37</v>
      </c>
      <c r="E195" s="194">
        <v>1730.44</v>
      </c>
      <c r="F195" s="45">
        <f t="shared" si="26"/>
        <v>195.44823068321719</v>
      </c>
    </row>
    <row r="196" spans="1:6" ht="12.75" customHeight="1" x14ac:dyDescent="0.2">
      <c r="A196" s="63">
        <v>3292</v>
      </c>
      <c r="B196" s="64" t="s">
        <v>393</v>
      </c>
      <c r="C196" s="247" t="s">
        <v>394</v>
      </c>
      <c r="D196" s="194">
        <v>0</v>
      </c>
      <c r="E196" s="194">
        <v>1275.02</v>
      </c>
      <c r="F196" s="45" t="str">
        <f t="shared" si="26"/>
        <v>-</v>
      </c>
    </row>
    <row r="197" spans="1:6" ht="12.75" customHeight="1" x14ac:dyDescent="0.2">
      <c r="A197" s="63">
        <v>3293</v>
      </c>
      <c r="B197" s="64" t="s">
        <v>395</v>
      </c>
      <c r="C197" s="247" t="s">
        <v>396</v>
      </c>
      <c r="D197" s="194">
        <v>668.4</v>
      </c>
      <c r="E197" s="194">
        <v>1819.59</v>
      </c>
      <c r="F197" s="45">
        <f t="shared" si="26"/>
        <v>272.23070017953319</v>
      </c>
    </row>
    <row r="198" spans="1:6" ht="12.75" customHeight="1" x14ac:dyDescent="0.2">
      <c r="A198" s="63">
        <v>3294</v>
      </c>
      <c r="B198" s="64" t="s">
        <v>397</v>
      </c>
      <c r="C198" s="247" t="s">
        <v>398</v>
      </c>
      <c r="D198" s="194">
        <v>230</v>
      </c>
      <c r="E198" s="194">
        <v>255</v>
      </c>
      <c r="F198" s="45">
        <f t="shared" si="26"/>
        <v>110.86956521739131</v>
      </c>
    </row>
    <row r="199" spans="1:6" ht="12.75" customHeight="1" x14ac:dyDescent="0.2">
      <c r="A199" s="63">
        <v>3295</v>
      </c>
      <c r="B199" s="64" t="s">
        <v>399</v>
      </c>
      <c r="C199" s="247" t="s">
        <v>400</v>
      </c>
      <c r="D199" s="194">
        <v>4274.67</v>
      </c>
      <c r="E199" s="194">
        <v>3780</v>
      </c>
      <c r="F199" s="45">
        <f t="shared" si="26"/>
        <v>88.427878643263696</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550.57000000000005</v>
      </c>
      <c r="E201" s="194">
        <v>550.07000000000005</v>
      </c>
      <c r="F201" s="45">
        <f t="shared" si="26"/>
        <v>99.909185026427167</v>
      </c>
    </row>
    <row r="202" spans="1:6" ht="12.75" customHeight="1" x14ac:dyDescent="0.2">
      <c r="A202" s="63">
        <v>34</v>
      </c>
      <c r="B202" s="183" t="s">
        <v>405</v>
      </c>
      <c r="C202" s="247" t="s">
        <v>406</v>
      </c>
      <c r="D202" s="60">
        <f t="shared" ref="D202:E202" si="37">D203+D208+D216</f>
        <v>0.11</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0.11</v>
      </c>
      <c r="E216" s="60">
        <f t="shared" si="40"/>
        <v>0</v>
      </c>
      <c r="F216" s="45">
        <f t="shared" si="26"/>
        <v>0</v>
      </c>
    </row>
    <row r="217" spans="1:6" ht="12.75" customHeight="1" x14ac:dyDescent="0.2">
      <c r="A217" s="63">
        <v>3431</v>
      </c>
      <c r="B217" s="182" t="s">
        <v>435</v>
      </c>
      <c r="C217" s="247" t="s">
        <v>436</v>
      </c>
      <c r="D217" s="194">
        <v>0</v>
      </c>
      <c r="E217" s="194"/>
      <c r="F217" s="45" t="str">
        <f t="shared" si="26"/>
        <v>-</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0.11</v>
      </c>
      <c r="E219" s="194"/>
      <c r="F219" s="45">
        <f t="shared" si="26"/>
        <v>0</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2100.8000000000002</v>
      </c>
      <c r="E262" s="60">
        <f t="shared" si="55"/>
        <v>3191.16</v>
      </c>
      <c r="F262" s="45">
        <f t="shared" ref="F262:F268" si="56">IF(D262&lt;&gt;0,IF(E262/D262&gt;=100,"&gt;&gt;100",E262/D262*100),"-")</f>
        <v>151.90213252094438</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2100.8000000000002</v>
      </c>
      <c r="E269" s="60">
        <f t="shared" si="58"/>
        <v>3191.16</v>
      </c>
      <c r="F269" s="45">
        <f t="shared" ref="F269:F272" si="59">IF(D269&lt;&gt;0,IF(E269/D269&gt;=100,"&gt;&gt;100",E269/D269*100),"-")</f>
        <v>151.90213252094438</v>
      </c>
    </row>
    <row r="270" spans="1:6" ht="12.75" customHeight="1" x14ac:dyDescent="0.2">
      <c r="A270" s="63">
        <v>3721</v>
      </c>
      <c r="B270" s="65" t="s">
        <v>532</v>
      </c>
      <c r="C270" s="247" t="s">
        <v>533</v>
      </c>
      <c r="D270" s="194">
        <v>2100.8000000000002</v>
      </c>
      <c r="E270" s="194">
        <v>1525.1</v>
      </c>
      <c r="F270" s="45">
        <f t="shared" si="59"/>
        <v>72.59615384615384</v>
      </c>
    </row>
    <row r="271" spans="1:6" ht="12.75" customHeight="1" x14ac:dyDescent="0.2">
      <c r="A271" s="63">
        <v>3722</v>
      </c>
      <c r="B271" s="65" t="s">
        <v>534</v>
      </c>
      <c r="C271" s="247" t="s">
        <v>535</v>
      </c>
      <c r="D271" s="194">
        <v>0</v>
      </c>
      <c r="E271" s="194">
        <v>1666.06</v>
      </c>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1768.5</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1768.5</v>
      </c>
      <c r="E274" s="60">
        <f t="shared" si="62"/>
        <v>0</v>
      </c>
      <c r="F274" s="45">
        <f t="shared" si="61"/>
        <v>0</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1768.5</v>
      </c>
      <c r="E276" s="194"/>
      <c r="F276" s="45">
        <f t="shared" si="61"/>
        <v>0</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1900396.7000000002</v>
      </c>
      <c r="E299" s="60">
        <f>E152-E297+E298</f>
        <v>1798155.21</v>
      </c>
      <c r="F299" s="45">
        <f t="shared" si="68"/>
        <v>94.619992236357803</v>
      </c>
    </row>
    <row r="300" spans="1:6" ht="12.75" customHeight="1" x14ac:dyDescent="0.2">
      <c r="A300" s="63" t="s">
        <v>581</v>
      </c>
      <c r="B300" s="64" t="s">
        <v>592</v>
      </c>
      <c r="C300" s="247" t="s">
        <v>593</v>
      </c>
      <c r="D300" s="60">
        <f>IF(D6&gt;=D299,D6-D299,0)</f>
        <v>0</v>
      </c>
      <c r="E300" s="60">
        <f>IF(E6&gt;=E299,E6-E299,0)</f>
        <v>125185.99999999977</v>
      </c>
      <c r="F300" s="45" t="str">
        <f t="shared" si="68"/>
        <v>-</v>
      </c>
    </row>
    <row r="301" spans="1:6" ht="12.75" customHeight="1" x14ac:dyDescent="0.2">
      <c r="A301" s="63" t="s">
        <v>581</v>
      </c>
      <c r="B301" s="64" t="s">
        <v>594</v>
      </c>
      <c r="C301" s="247" t="s">
        <v>595</v>
      </c>
      <c r="D301" s="60">
        <f>IF(D299&gt;=D6,D299-D6,0)</f>
        <v>216038.04000000004</v>
      </c>
      <c r="E301" s="60">
        <f>IF(E299&gt;=E6,E299-E6,0)</f>
        <v>0</v>
      </c>
      <c r="F301" s="45">
        <f t="shared" si="68"/>
        <v>0</v>
      </c>
    </row>
    <row r="302" spans="1:6" ht="12.75" customHeight="1" x14ac:dyDescent="0.2">
      <c r="A302" s="63">
        <v>92211</v>
      </c>
      <c r="B302" s="64" t="s">
        <v>596</v>
      </c>
      <c r="C302" s="247" t="s">
        <v>597</v>
      </c>
      <c r="D302" s="194">
        <v>4107.49</v>
      </c>
      <c r="E302" s="194">
        <v>0</v>
      </c>
      <c r="F302" s="45">
        <f t="shared" si="68"/>
        <v>0</v>
      </c>
    </row>
    <row r="303" spans="1:6" ht="12.75" customHeight="1" x14ac:dyDescent="0.2">
      <c r="A303" s="63">
        <v>92221</v>
      </c>
      <c r="B303" s="64" t="s">
        <v>598</v>
      </c>
      <c r="C303" s="247" t="s">
        <v>599</v>
      </c>
      <c r="D303" s="194">
        <v>0</v>
      </c>
      <c r="E303" s="194">
        <v>240824.67</v>
      </c>
      <c r="F303" s="45" t="str">
        <f t="shared" si="68"/>
        <v>-</v>
      </c>
    </row>
    <row r="304" spans="1:6" ht="12.75" customHeight="1" x14ac:dyDescent="0.2">
      <c r="A304" s="63">
        <v>96</v>
      </c>
      <c r="B304" s="220" t="s">
        <v>600</v>
      </c>
      <c r="C304" s="247" t="s">
        <v>601</v>
      </c>
      <c r="D304" s="194">
        <v>218421.5</v>
      </c>
      <c r="E304" s="194">
        <v>215032.39</v>
      </c>
      <c r="F304" s="45">
        <f t="shared" si="68"/>
        <v>98.448362455161245</v>
      </c>
    </row>
    <row r="305" spans="1:6" ht="12" x14ac:dyDescent="0.2">
      <c r="A305" s="63">
        <v>9661</v>
      </c>
      <c r="B305" s="220" t="s">
        <v>602</v>
      </c>
      <c r="C305" s="247" t="s">
        <v>603</v>
      </c>
      <c r="D305" s="194">
        <v>6364.12</v>
      </c>
      <c r="E305" s="194">
        <v>2061.44</v>
      </c>
      <c r="F305" s="45">
        <f t="shared" si="68"/>
        <v>32.391595381608141</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2049.81</v>
      </c>
      <c r="E360" s="60">
        <f t="shared" si="86"/>
        <v>65458.44</v>
      </c>
      <c r="F360" s="45">
        <f t="shared" si="72"/>
        <v>3193.3906069343016</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2049.81</v>
      </c>
      <c r="E373" s="60">
        <f t="shared" si="90"/>
        <v>11622.44</v>
      </c>
      <c r="F373" s="45">
        <f t="shared" si="72"/>
        <v>567.00084398066167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1999.81</v>
      </c>
      <c r="E379" s="60">
        <f t="shared" si="92"/>
        <v>11087.060000000001</v>
      </c>
      <c r="F379" s="45">
        <f t="shared" si="72"/>
        <v>554.40566853851124</v>
      </c>
    </row>
    <row r="380" spans="1:6" ht="12.75" customHeight="1" x14ac:dyDescent="0.2">
      <c r="A380" s="63">
        <v>4221</v>
      </c>
      <c r="B380" s="64" t="s">
        <v>647</v>
      </c>
      <c r="C380" s="247" t="s">
        <v>739</v>
      </c>
      <c r="D380" s="194">
        <v>124</v>
      </c>
      <c r="E380" s="194">
        <v>2520.9299999999998</v>
      </c>
      <c r="F380" s="45">
        <f t="shared" si="72"/>
        <v>2033.0080645161288</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1610</v>
      </c>
      <c r="E382" s="194">
        <v>2250</v>
      </c>
      <c r="F382" s="45">
        <f t="shared" si="72"/>
        <v>139.75155279503107</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265.81</v>
      </c>
      <c r="E385" s="194">
        <v>5721.13</v>
      </c>
      <c r="F385" s="45">
        <f t="shared" si="72"/>
        <v>2152.3381362627438</v>
      </c>
    </row>
    <row r="386" spans="1:6" ht="12.75" customHeight="1" x14ac:dyDescent="0.2">
      <c r="A386" s="63">
        <v>4227</v>
      </c>
      <c r="B386" s="183" t="s">
        <v>659</v>
      </c>
      <c r="C386" s="247" t="s">
        <v>746</v>
      </c>
      <c r="D386" s="194">
        <v>0</v>
      </c>
      <c r="E386" s="194">
        <v>595</v>
      </c>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50</v>
      </c>
      <c r="E393" s="60">
        <f t="shared" si="94"/>
        <v>535.38</v>
      </c>
      <c r="F393" s="45">
        <f t="shared" si="72"/>
        <v>1070.76</v>
      </c>
    </row>
    <row r="394" spans="1:6" ht="12.75" customHeight="1" x14ac:dyDescent="0.2">
      <c r="A394" s="63">
        <v>4241</v>
      </c>
      <c r="B394" s="64" t="s">
        <v>756</v>
      </c>
      <c r="C394" s="247" t="s">
        <v>757</v>
      </c>
      <c r="D394" s="194">
        <v>50</v>
      </c>
      <c r="E394" s="194">
        <v>535.38</v>
      </c>
      <c r="F394" s="45">
        <f t="shared" si="72"/>
        <v>1070.76</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53836</v>
      </c>
      <c r="F412" s="45" t="str">
        <f t="shared" si="72"/>
        <v>-</v>
      </c>
    </row>
    <row r="413" spans="1:6" ht="12.75" customHeight="1" x14ac:dyDescent="0.2">
      <c r="A413" s="63">
        <v>451</v>
      </c>
      <c r="B413" s="64" t="s">
        <v>784</v>
      </c>
      <c r="C413" s="247" t="s">
        <v>785</v>
      </c>
      <c r="D413" s="194">
        <v>0</v>
      </c>
      <c r="E413" s="194">
        <v>53836</v>
      </c>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2049.81</v>
      </c>
      <c r="E418" s="60">
        <f t="shared" si="102"/>
        <v>65458.44</v>
      </c>
      <c r="F418" s="45">
        <f t="shared" si="72"/>
        <v>3193.3906069343016</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48738.7</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1684358.6600000001</v>
      </c>
      <c r="E422" s="60">
        <f>E6+E308</f>
        <v>1923341.2099999997</v>
      </c>
      <c r="F422" s="45">
        <f t="shared" si="72"/>
        <v>114.18834097958683</v>
      </c>
    </row>
    <row r="423" spans="1:6" ht="12.75" customHeight="1" x14ac:dyDescent="0.2">
      <c r="A423" s="63" t="s">
        <v>581</v>
      </c>
      <c r="B423" s="64" t="s">
        <v>804</v>
      </c>
      <c r="C423" s="247" t="s">
        <v>805</v>
      </c>
      <c r="D423" s="60">
        <f t="shared" ref="D423:E423" si="103">D299+D360</f>
        <v>1902446.5100000002</v>
      </c>
      <c r="E423" s="60">
        <f t="shared" si="103"/>
        <v>1863613.65</v>
      </c>
      <c r="F423" s="45">
        <f t="shared" si="72"/>
        <v>97.958793595726362</v>
      </c>
    </row>
    <row r="424" spans="1:6" ht="12.75" customHeight="1" x14ac:dyDescent="0.2">
      <c r="A424" s="63" t="s">
        <v>581</v>
      </c>
      <c r="B424" s="64" t="s">
        <v>806</v>
      </c>
      <c r="C424" s="247" t="s">
        <v>807</v>
      </c>
      <c r="D424" s="60">
        <f t="shared" ref="D424:E424" si="104">IF(D422&gt;=D423,D422-D423,0)</f>
        <v>0</v>
      </c>
      <c r="E424" s="60">
        <f t="shared" si="104"/>
        <v>59727.559999999823</v>
      </c>
      <c r="F424" s="45" t="str">
        <f t="shared" si="72"/>
        <v>-</v>
      </c>
    </row>
    <row r="425" spans="1:6" ht="12.75" customHeight="1" x14ac:dyDescent="0.2">
      <c r="A425" s="63" t="s">
        <v>581</v>
      </c>
      <c r="B425" s="64" t="s">
        <v>808</v>
      </c>
      <c r="C425" s="247" t="s">
        <v>809</v>
      </c>
      <c r="D425" s="60">
        <f t="shared" ref="D425:E425" si="105">IF(D423&gt;=D422,D423-D422,0)</f>
        <v>218087.85000000009</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4107.49</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289563.37</v>
      </c>
      <c r="F427" s="45" t="str">
        <f t="shared" si="72"/>
        <v>-</v>
      </c>
    </row>
    <row r="428" spans="1:6" ht="24" x14ac:dyDescent="0.2">
      <c r="A428" s="249" t="s">
        <v>815</v>
      </c>
      <c r="B428" s="243" t="s">
        <v>816</v>
      </c>
      <c r="C428" s="250" t="s">
        <v>817</v>
      </c>
      <c r="D428" s="81">
        <f t="shared" ref="D428:E428" si="108">D304+D421</f>
        <v>218421.5</v>
      </c>
      <c r="E428" s="81">
        <f t="shared" si="108"/>
        <v>215032.39</v>
      </c>
      <c r="F428" s="61">
        <f t="shared" si="72"/>
        <v>98.448362455161245</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1684358.6600000001</v>
      </c>
      <c r="E643" s="60">
        <f>E422+E430</f>
        <v>1923341.2099999997</v>
      </c>
      <c r="F643" s="45">
        <f t="shared" si="109"/>
        <v>114.18834097958683</v>
      </c>
    </row>
    <row r="644" spans="1:6" ht="12.75" customHeight="1" x14ac:dyDescent="0.2">
      <c r="A644" s="63" t="s">
        <v>581</v>
      </c>
      <c r="B644" s="64" t="s">
        <v>1237</v>
      </c>
      <c r="C644" s="247" t="s">
        <v>1238</v>
      </c>
      <c r="D644" s="60">
        <f>D423+D535</f>
        <v>1902446.5100000002</v>
      </c>
      <c r="E644" s="60">
        <f>E423+E535</f>
        <v>1863613.65</v>
      </c>
      <c r="F644" s="45">
        <f t="shared" si="109"/>
        <v>97.958793595726362</v>
      </c>
    </row>
    <row r="645" spans="1:6" ht="12.75" customHeight="1" x14ac:dyDescent="0.2">
      <c r="A645" s="63" t="s">
        <v>581</v>
      </c>
      <c r="B645" s="64" t="s">
        <v>1239</v>
      </c>
      <c r="C645" s="247" t="s">
        <v>1240</v>
      </c>
      <c r="D645" s="60">
        <f t="shared" ref="D645:E645" si="163">IF(D643&gt;=D644,D643-D644,0)</f>
        <v>0</v>
      </c>
      <c r="E645" s="60">
        <f t="shared" si="163"/>
        <v>59727.559999999823</v>
      </c>
      <c r="F645" s="45" t="str">
        <f t="shared" si="109"/>
        <v>-</v>
      </c>
    </row>
    <row r="646" spans="1:6" ht="12.75" customHeight="1" x14ac:dyDescent="0.2">
      <c r="A646" s="63" t="s">
        <v>581</v>
      </c>
      <c r="B646" s="64" t="s">
        <v>1241</v>
      </c>
      <c r="C646" s="247" t="s">
        <v>1242</v>
      </c>
      <c r="D646" s="60">
        <f t="shared" ref="D646:E646" si="164">IF(D644&gt;=D643,D644-D643,0)</f>
        <v>218087.85000000009</v>
      </c>
      <c r="E646" s="60">
        <f t="shared" si="164"/>
        <v>0</v>
      </c>
      <c r="F646" s="45">
        <f t="shared" si="109"/>
        <v>0</v>
      </c>
    </row>
    <row r="647" spans="1:6" ht="24" x14ac:dyDescent="0.2">
      <c r="A647" s="251" t="s">
        <v>1243</v>
      </c>
      <c r="B647" s="64" t="s">
        <v>1244</v>
      </c>
      <c r="C647" s="252" t="s">
        <v>1243</v>
      </c>
      <c r="D647" s="60">
        <f>IF(D426-D427+D641-D642&gt;=0,D426-D427+D641-D642,0)</f>
        <v>4107.49</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289563.37</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213980.3600000001</v>
      </c>
      <c r="E650" s="60">
        <f t="shared" si="166"/>
        <v>229835.81000000017</v>
      </c>
      <c r="F650" s="45">
        <f t="shared" si="109"/>
        <v>107.40976882177414</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128</v>
      </c>
      <c r="E658" s="253">
        <v>129</v>
      </c>
      <c r="F658" s="45">
        <f t="shared" si="167"/>
        <v>100.78125</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103</v>
      </c>
      <c r="E660" s="253">
        <v>104</v>
      </c>
      <c r="F660" s="45">
        <f t="shared" si="167"/>
        <v>100.97087378640776</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101787.19</v>
      </c>
      <c r="E683" s="192">
        <v>95975.37</v>
      </c>
      <c r="F683" s="71">
        <f t="shared" si="167"/>
        <v>94.29022453611303</v>
      </c>
    </row>
    <row r="684" spans="1:6" ht="24" x14ac:dyDescent="0.2">
      <c r="A684" s="70">
        <v>63613</v>
      </c>
      <c r="B684" s="182" t="s">
        <v>1317</v>
      </c>
      <c r="C684" s="278" t="s">
        <v>1318</v>
      </c>
      <c r="D684" s="192">
        <v>1274211.95</v>
      </c>
      <c r="E684" s="192">
        <v>1358425.84</v>
      </c>
      <c r="F684" s="71">
        <f t="shared" si="167"/>
        <v>106.60909592003121</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0</v>
      </c>
      <c r="E724" s="192">
        <v>4775.3999999999996</v>
      </c>
      <c r="F724" s="71" t="str">
        <f t="shared" si="167"/>
        <v>-</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1765.76</v>
      </c>
      <c r="E733" s="192">
        <v>2880.65</v>
      </c>
      <c r="F733" s="71">
        <f t="shared" si="167"/>
        <v>163.13938474084816</v>
      </c>
    </row>
    <row r="734" spans="1:6" ht="12.75" customHeight="1" x14ac:dyDescent="0.2">
      <c r="A734" s="70">
        <v>32121</v>
      </c>
      <c r="B734" s="65" t="s">
        <v>1397</v>
      </c>
      <c r="C734" s="278" t="s">
        <v>1398</v>
      </c>
      <c r="D734" s="192">
        <v>36858.620000000003</v>
      </c>
      <c r="E734" s="192">
        <v>33041.97</v>
      </c>
      <c r="F734" s="71">
        <f t="shared" si="167"/>
        <v>89.645163058193717</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v>24.16</v>
      </c>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v>1265.43</v>
      </c>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3996</v>
      </c>
      <c r="E744" s="192">
        <v>3780</v>
      </c>
      <c r="F744" s="71">
        <f t="shared" si="170"/>
        <v>94.594594594594597</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2100.8000000000002</v>
      </c>
      <c r="E844" s="194">
        <v>1525.1</v>
      </c>
      <c r="F844" s="45">
        <f t="shared" si="169"/>
        <v>72.59615384615384</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v>1666.06</v>
      </c>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1978</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351566.26</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1897816.6299999997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1808168.1799999997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1568609.46</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236130.17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3191.16</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237.39</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65458.44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24190.01</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1937445.8699999999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1812270.63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1557902.41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251341.54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3026.68</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114106.35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11068.89</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311937.01999999979</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11574.54</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11574.54</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11574.54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11574.54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300362.48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278098.23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22264.25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8"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1980</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6</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13070</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1978</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1981</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1980</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2018</v>
      </c>
      <c r="B1" s="415"/>
      <c r="C1" s="415"/>
    </row>
    <row r="2" spans="1:16" ht="33" customHeight="1" x14ac:dyDescent="0.2">
      <c r="A2" s="416" t="s">
        <v>2019</v>
      </c>
      <c r="B2" s="417"/>
      <c r="C2" s="407"/>
      <c r="D2" s="5"/>
      <c r="E2" s="5"/>
      <c r="F2" s="5"/>
      <c r="G2" s="5"/>
      <c r="H2" s="5"/>
      <c r="I2" s="5"/>
      <c r="J2" s="5"/>
      <c r="K2" s="5"/>
      <c r="L2" s="5"/>
      <c r="M2" s="5"/>
      <c r="N2" s="5"/>
      <c r="O2" s="5"/>
      <c r="P2" s="5"/>
    </row>
    <row r="3" spans="1:16" ht="18.75" customHeight="1" x14ac:dyDescent="0.2">
      <c r="A3" s="222" t="s">
        <v>2020</v>
      </c>
      <c r="B3" s="418"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1" t="s">
        <v>2102</v>
      </c>
      <c r="C46" s="407"/>
      <c r="D46" s="5"/>
      <c r="E46" s="5"/>
      <c r="F46" s="5"/>
      <c r="G46" s="5"/>
      <c r="H46" s="5"/>
      <c r="I46" s="5"/>
      <c r="J46" s="5"/>
      <c r="K46" s="5"/>
      <c r="L46" s="5"/>
      <c r="M46" s="5"/>
      <c r="N46" s="5"/>
      <c r="O46" s="5"/>
      <c r="P46" s="5"/>
    </row>
    <row r="47" spans="1:16" ht="66" hidden="1" customHeight="1" x14ac:dyDescent="0.2">
      <c r="A47" s="39" t="s">
        <v>2103</v>
      </c>
      <c r="B47" s="412" t="s">
        <v>2104</v>
      </c>
      <c r="C47" s="412"/>
      <c r="D47" s="5"/>
      <c r="E47" s="5"/>
      <c r="F47" s="5"/>
      <c r="G47" s="5"/>
      <c r="H47" s="5"/>
      <c r="I47" s="5"/>
      <c r="J47" s="5"/>
      <c r="K47" s="5"/>
      <c r="L47" s="5"/>
      <c r="M47" s="5"/>
      <c r="N47" s="5"/>
      <c r="O47" s="5"/>
      <c r="P47" s="5"/>
    </row>
    <row r="48" spans="1:16" ht="123.75" customHeight="1" x14ac:dyDescent="0.2">
      <c r="A48" s="202" t="s">
        <v>2105</v>
      </c>
      <c r="B48" s="410" t="s">
        <v>2106</v>
      </c>
      <c r="C48" s="409"/>
      <c r="D48" s="5"/>
      <c r="E48" s="5"/>
      <c r="F48" s="5"/>
      <c r="G48" s="5"/>
      <c r="H48" s="5"/>
      <c r="I48" s="5"/>
      <c r="J48" s="5"/>
      <c r="K48" s="5"/>
      <c r="L48" s="5"/>
      <c r="M48" s="5"/>
      <c r="N48" s="5"/>
      <c r="O48" s="5"/>
      <c r="P48" s="5"/>
    </row>
    <row r="49" spans="1:16" ht="34.5" customHeight="1" x14ac:dyDescent="0.2">
      <c r="A49" s="202" t="s">
        <v>2107</v>
      </c>
      <c r="B49" s="408" t="s">
        <v>2108</v>
      </c>
      <c r="C49" s="409"/>
      <c r="D49" s="5"/>
      <c r="E49" s="5"/>
      <c r="F49" s="5"/>
      <c r="G49" s="5"/>
      <c r="H49" s="5"/>
      <c r="I49" s="5"/>
      <c r="J49" s="5"/>
      <c r="K49" s="5"/>
      <c r="L49" s="5"/>
      <c r="M49" s="5"/>
      <c r="N49" s="5"/>
      <c r="O49" s="5"/>
      <c r="P49" s="5"/>
    </row>
    <row r="50" spans="1:16" ht="34.5" customHeight="1" x14ac:dyDescent="0.2">
      <c r="A50" s="202" t="s">
        <v>2109</v>
      </c>
      <c r="B50" s="408" t="s">
        <v>2110</v>
      </c>
      <c r="C50" s="409"/>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3" t="s">
        <v>2116</v>
      </c>
      <c r="C53" s="414"/>
      <c r="D53" s="5"/>
      <c r="E53" s="5"/>
      <c r="F53" s="5"/>
      <c r="G53" s="5"/>
      <c r="H53" s="5"/>
      <c r="I53" s="5"/>
      <c r="J53" s="5"/>
      <c r="K53" s="5"/>
      <c r="L53" s="5"/>
      <c r="M53" s="5"/>
      <c r="N53" s="5"/>
      <c r="O53" s="5"/>
      <c r="P53" s="5"/>
    </row>
    <row r="54" spans="1:16" ht="31.5" customHeight="1" x14ac:dyDescent="0.2">
      <c r="A54" s="224" t="s">
        <v>2117</v>
      </c>
      <c r="B54" s="413" t="s">
        <v>2118</v>
      </c>
      <c r="C54" s="414"/>
      <c r="D54" s="5"/>
      <c r="E54" s="5"/>
      <c r="F54" s="5"/>
      <c r="G54" s="5"/>
      <c r="H54" s="5"/>
      <c r="I54" s="5"/>
      <c r="J54" s="5"/>
      <c r="K54" s="5"/>
      <c r="L54" s="5"/>
      <c r="M54" s="5"/>
      <c r="N54" s="5"/>
      <c r="O54" s="5"/>
      <c r="P54" s="5"/>
    </row>
    <row r="55" spans="1:16" ht="54.6" customHeight="1" x14ac:dyDescent="0.2">
      <c r="A55" s="224" t="s">
        <v>2119</v>
      </c>
      <c r="B55" s="413" t="s">
        <v>2120</v>
      </c>
      <c r="C55" s="414"/>
      <c r="D55" s="5"/>
      <c r="E55" s="5"/>
      <c r="F55" s="5"/>
      <c r="G55" s="5"/>
      <c r="H55" s="5"/>
      <c r="I55" s="5"/>
      <c r="J55" s="5"/>
      <c r="K55" s="5"/>
      <c r="L55" s="5"/>
      <c r="M55" s="5"/>
      <c r="N55" s="5"/>
      <c r="O55" s="5"/>
      <c r="P55" s="5"/>
    </row>
    <row r="56" spans="1:16" ht="54.6" customHeight="1" x14ac:dyDescent="0.2">
      <c r="A56" s="224" t="s">
        <v>2121</v>
      </c>
      <c r="B56" s="413" t="s">
        <v>2122</v>
      </c>
      <c r="C56" s="414"/>
      <c r="D56" s="5"/>
      <c r="E56" s="5"/>
      <c r="F56" s="5"/>
      <c r="G56" s="5"/>
      <c r="H56" s="5"/>
      <c r="I56" s="5"/>
      <c r="J56" s="5"/>
      <c r="K56" s="5"/>
      <c r="L56" s="5"/>
      <c r="M56" s="5"/>
      <c r="N56" s="5"/>
      <c r="O56" s="5"/>
      <c r="P56" s="5"/>
    </row>
    <row r="57" spans="1:16" ht="54" customHeight="1" x14ac:dyDescent="0.2">
      <c r="A57" s="224" t="s">
        <v>2123</v>
      </c>
      <c r="B57" s="413" t="s">
        <v>2124</v>
      </c>
      <c r="C57" s="414"/>
      <c r="D57" s="5"/>
      <c r="E57" s="5"/>
      <c r="F57" s="5"/>
      <c r="G57" s="5"/>
      <c r="H57" s="5"/>
      <c r="I57" s="5"/>
      <c r="J57" s="5"/>
      <c r="K57" s="5"/>
      <c r="L57" s="5"/>
      <c r="M57" s="5"/>
      <c r="N57" s="5"/>
      <c r="O57" s="5"/>
      <c r="P57" s="5"/>
    </row>
    <row r="58" spans="1:16" ht="31.15" customHeight="1" x14ac:dyDescent="0.2">
      <c r="A58" s="270" t="s">
        <v>2125</v>
      </c>
      <c r="B58" s="404" t="s">
        <v>2126</v>
      </c>
      <c r="C58" s="405"/>
      <c r="D58" s="5"/>
      <c r="E58" s="5"/>
      <c r="F58" s="5"/>
      <c r="G58" s="5"/>
      <c r="H58" s="5"/>
      <c r="I58" s="5"/>
      <c r="J58" s="5"/>
      <c r="K58" s="5"/>
      <c r="L58" s="5"/>
      <c r="M58" s="5"/>
      <c r="N58" s="5"/>
      <c r="O58" s="5"/>
      <c r="P58" s="5"/>
    </row>
    <row r="59" spans="1:16" ht="46.5" customHeight="1" x14ac:dyDescent="0.2">
      <c r="A59" s="302" t="s">
        <v>2127</v>
      </c>
      <c r="B59" s="419" t="s">
        <v>2128</v>
      </c>
      <c r="C59" s="420"/>
      <c r="D59" s="298"/>
      <c r="E59" s="5"/>
      <c r="F59" s="5"/>
      <c r="G59" s="5"/>
      <c r="H59" s="5"/>
      <c r="I59" s="5"/>
      <c r="J59" s="5"/>
      <c r="K59" s="5"/>
      <c r="L59" s="5"/>
      <c r="M59" s="5"/>
      <c r="N59" s="5"/>
      <c r="O59" s="5"/>
      <c r="P59" s="5"/>
    </row>
    <row r="60" spans="1:16" ht="39" customHeight="1" x14ac:dyDescent="0.2">
      <c r="A60" s="329" t="s">
        <v>2129</v>
      </c>
      <c r="B60" s="419" t="s">
        <v>2130</v>
      </c>
      <c r="C60" s="420"/>
      <c r="D60" s="328"/>
      <c r="E60" s="327"/>
      <c r="F60" s="327"/>
      <c r="G60" s="327"/>
      <c r="H60" s="327"/>
      <c r="I60" s="327"/>
      <c r="J60" s="327"/>
      <c r="K60" s="327"/>
      <c r="L60" s="327"/>
      <c r="M60" s="327"/>
      <c r="N60" s="327"/>
      <c r="O60" s="327"/>
      <c r="P60" s="327"/>
    </row>
    <row r="61" spans="1:16" ht="39" customHeight="1" x14ac:dyDescent="0.2">
      <c r="A61" s="329" t="s">
        <v>2131</v>
      </c>
      <c r="B61" s="419" t="s">
        <v>2132</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OŠ Zadarski otoci</cp:lastModifiedBy>
  <cp:lastPrinted>2026-07-10T08:13:32Z</cp:lastPrinted>
  <dcterms:created xsi:type="dcterms:W3CDTF">2022-04-01T05:14:30Z</dcterms:created>
  <dcterms:modified xsi:type="dcterms:W3CDTF">2026-07-10T08:18:17Z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